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320" windowHeight="14820" tabRatio="500" activeTab="0"/>
  </bookViews>
  <sheets>
    <sheet name="Cover" sheetId="1" r:id="rId1"/>
    <sheet name="Data" sheetId="2" r:id="rId2"/>
    <sheet name="Companies" sheetId="3" r:id="rId3"/>
    <sheet name="Sheet1" sheetId="4" state="hidden" r:id="rId4"/>
    <sheet name="Corporations" sheetId="5" state="hidden" r:id="rId5"/>
    <sheet name="Organizations" sheetId="6" r:id="rId6"/>
    <sheet name="Businesses" sheetId="7" r:id="rId7"/>
    <sheet name="Request to Testify" sheetId="8" r:id="rId8"/>
  </sheets>
  <definedNames>
    <definedName name="_xlnm._FilterDatabase" localSheetId="1" hidden="1">'Data'!$A$5:$F$1400</definedName>
  </definedNames>
  <calcPr fullCalcOnLoad="1"/>
</workbook>
</file>

<file path=xl/sharedStrings.xml><?xml version="1.0" encoding="utf-8"?>
<sst xmlns="http://schemas.openxmlformats.org/spreadsheetml/2006/main" count="11710" uniqueCount="4976">
  <si>
    <t>Docket ID</t>
  </si>
  <si>
    <t>USTR-2017-0006</t>
  </si>
  <si>
    <t>Requests for Comments: Negotiating Objectives Regarding Modernization of North American Free Trade Agreement with Canada and Mexico</t>
  </si>
  <si>
    <t>N/A</t>
  </si>
  <si>
    <t>Document Title</t>
  </si>
  <si>
    <t>Document Type</t>
  </si>
  <si>
    <t>Submitter Last Name</t>
  </si>
  <si>
    <t>Submitter First Name</t>
  </si>
  <si>
    <t>Organization</t>
  </si>
  <si>
    <t>Mastercard Incorporated</t>
  </si>
  <si>
    <t>PUBLIC SUBMISSIONS</t>
  </si>
  <si>
    <t>Foote</t>
  </si>
  <si>
    <t>Tucker</t>
  </si>
  <si>
    <t>Mastercard</t>
  </si>
  <si>
    <t>https://www.regulations.gov/document?D=USTR-2017-0006-1277</t>
  </si>
  <si>
    <t>Comment from Yuji Arakawa, Panasonic Appliances Refrigeration Systems Corporation of America</t>
  </si>
  <si>
    <t>Arakawa</t>
  </si>
  <si>
    <t>Yuji</t>
  </si>
  <si>
    <t>Panasonic Appliances Refrigeration Systems Corporation of America</t>
  </si>
  <si>
    <t>https://www.regulations.gov/document?D=USTR-2017-0006-1153</t>
  </si>
  <si>
    <t>[Request to Testify]  Rep. Bill Pascrell,  Ways and Means Trade Subcommittee, US House of Representatives</t>
  </si>
  <si>
    <t>Pascrell</t>
  </si>
  <si>
    <t>Rep. Bill</t>
  </si>
  <si>
    <t>Ways and Means Trade Subcommittee</t>
  </si>
  <si>
    <t>https://www.regulations.gov/document?D=USTR-2017-0006-1275</t>
  </si>
  <si>
    <t>Comment from Susan Metz, International Trade Education Squad, Park Slope Food Coop</t>
  </si>
  <si>
    <t>Metz</t>
  </si>
  <si>
    <t>Susan</t>
  </si>
  <si>
    <t>International Trade Education Squad, Park Slope Food Coop</t>
  </si>
  <si>
    <t>https://www.regulations.gov/document?D=USTR-2017-0006-1106</t>
  </si>
  <si>
    <t>Comment from Eric Schwartz, International Intellectual Property Alliance</t>
  </si>
  <si>
    <t>Schwartz</t>
  </si>
  <si>
    <t>Eric</t>
  </si>
  <si>
    <t>International Intellectual Property Alliance</t>
  </si>
  <si>
    <t>https://www.regulations.gov/document?D=USTR-2017-0006-0972</t>
  </si>
  <si>
    <t>Consumer Federation of America</t>
  </si>
  <si>
    <t>Gremillion</t>
  </si>
  <si>
    <t>Thomas</t>
  </si>
  <si>
    <t>https://www.regulations.gov/document?D=USTR-2017-0006-1319</t>
  </si>
  <si>
    <t xml:space="preserve">Comment from Mark  Sponsler , Colorado Corn Growers Association and Colorado Corn Administrative Committee </t>
  </si>
  <si>
    <t>Sponsler</t>
  </si>
  <si>
    <t>Mark</t>
  </si>
  <si>
    <t>Colorado Corn Growers Association and Colorado Corn Administrative Committee</t>
  </si>
  <si>
    <t>https://www.regulations.gov/document?D=USTR-2017-0006-1226</t>
  </si>
  <si>
    <t>Comment from Shawna Dempsey, NA</t>
  </si>
  <si>
    <t>Dempsey</t>
  </si>
  <si>
    <t>Shawna</t>
  </si>
  <si>
    <t>NA</t>
  </si>
  <si>
    <t>https://www.regulations.gov/document?D=USTR-2017-0006-1189</t>
  </si>
  <si>
    <t>Comment from Philip Payne</t>
  </si>
  <si>
    <t>Payne</t>
  </si>
  <si>
    <t>Philip</t>
  </si>
  <si>
    <t>https://www.regulations.gov/document?D=USTR-2017-0006-0271</t>
  </si>
  <si>
    <t>Comment from Alex Propes, NA</t>
  </si>
  <si>
    <t>Propes</t>
  </si>
  <si>
    <t>Alex</t>
  </si>
  <si>
    <t>https://www.regulations.gov/document?D=USTR-2017-0006-1235</t>
  </si>
  <si>
    <t>Comment from Lauren  Witte, NA</t>
  </si>
  <si>
    <t>Witte</t>
  </si>
  <si>
    <t>Lauren</t>
  </si>
  <si>
    <t>https://www.regulations.gov/document?D=USTR-2017-0006-0956</t>
  </si>
  <si>
    <t>Association of Western Pulp &amp; Paper Workers</t>
  </si>
  <si>
    <t>Pallesen</t>
  </si>
  <si>
    <t>Gregory</t>
  </si>
  <si>
    <t>https://www.regulations.gov/document?D=USTR-2017-0006-1276</t>
  </si>
  <si>
    <t>Washington Council on International Trade</t>
  </si>
  <si>
    <t>Anonymous</t>
  </si>
  <si>
    <t>https://www.regulations.gov/document?D=USTR-2017-0006-1111</t>
  </si>
  <si>
    <t>Comment from Ruth Logsdon</t>
  </si>
  <si>
    <t>Logsdon</t>
  </si>
  <si>
    <t>Ruth</t>
  </si>
  <si>
    <t>https://www.regulations.gov/document?D=USTR-2017-0006-1314</t>
  </si>
  <si>
    <t>Comment from Peter Tabor, Pet Food Institute</t>
  </si>
  <si>
    <t>Tabor</t>
  </si>
  <si>
    <t>Peter</t>
  </si>
  <si>
    <t>Pet Food Institute</t>
  </si>
  <si>
    <t>https://www.regulations.gov/document?D=USTR-2017-0006-1225</t>
  </si>
  <si>
    <t>[Request to Testify] American Automotive Policy Council</t>
  </si>
  <si>
    <t>Coutsos</t>
  </si>
  <si>
    <t>Nicholas</t>
  </si>
  <si>
    <t>https://www.regulations.gov/document?D=USTR-2017-0006-1231</t>
  </si>
  <si>
    <t>Comment from Matthew Lynn, NA</t>
  </si>
  <si>
    <t>Lynn</t>
  </si>
  <si>
    <t>Matthew</t>
  </si>
  <si>
    <t>https://www.regulations.gov/document?D=USTR-2017-0006-1239</t>
  </si>
  <si>
    <t>Valvoline Inc.</t>
  </si>
  <si>
    <t>Pentova</t>
  </si>
  <si>
    <t>Laura</t>
  </si>
  <si>
    <t>Valvoline</t>
  </si>
  <si>
    <t>https://www.regulations.gov/document?D=USTR-2017-0006-1334</t>
  </si>
  <si>
    <t>Comment from Heidi Higgins , NA</t>
  </si>
  <si>
    <t>Higgins</t>
  </si>
  <si>
    <t>Heidi</t>
  </si>
  <si>
    <t>https://www.regulations.gov/document?D=USTR-2017-0006-0468</t>
  </si>
  <si>
    <t>Comment from Krista Hess-Mills, John Birch Soc.</t>
  </si>
  <si>
    <t>Hess-Mills</t>
  </si>
  <si>
    <t>Krista</t>
  </si>
  <si>
    <t>John Birch Soc.</t>
  </si>
  <si>
    <t>https://www.regulations.gov/document?D=USTR-2017-0006-0346</t>
  </si>
  <si>
    <t>Coalition for Cybersecurity , Policy &amp; Law</t>
  </si>
  <si>
    <t>Ari</t>
  </si>
  <si>
    <t>Coalition for Cybersecurity Policy &amp; Law</t>
  </si>
  <si>
    <t>https://www.regulations.gov/document?D=USTR-2017-0006-1273</t>
  </si>
  <si>
    <t>Comment from Eleanor  Oldham, NAPAMA</t>
  </si>
  <si>
    <t>Oldham</t>
  </si>
  <si>
    <t>Eleanor</t>
  </si>
  <si>
    <t>NAPAMA</t>
  </si>
  <si>
    <t>https://www.regulations.gov/document?D=USTR-2017-0006-1154</t>
  </si>
  <si>
    <t>Comment from Michael Mullen, NA</t>
  </si>
  <si>
    <t>Mullen</t>
  </si>
  <si>
    <t>Michael</t>
  </si>
  <si>
    <t>https://www.regulations.gov/document?D=USTR-2017-0006-0266</t>
  </si>
  <si>
    <t>Comment from michael potter, American Citizen</t>
  </si>
  <si>
    <t>potter</t>
  </si>
  <si>
    <t>michael</t>
  </si>
  <si>
    <t>American Citizen</t>
  </si>
  <si>
    <t>https://www.regulations.gov/document?D=USTR-2017-0006-0011</t>
  </si>
  <si>
    <t>Comment from Thomas Allen, NA</t>
  </si>
  <si>
    <t>Allen</t>
  </si>
  <si>
    <t>https://www.regulations.gov/document?D=USTR-2017-0006-1211</t>
  </si>
  <si>
    <t>George W. Bush Institute</t>
  </si>
  <si>
    <t>Rooney</t>
  </si>
  <si>
    <t>https://www.regulations.gov/document?D=USTR-2017-0006-1312</t>
  </si>
  <si>
    <t xml:space="preserve">Comment from Dave Eckhardt , Colorado Corn Growers Association </t>
  </si>
  <si>
    <t>Eckhardt</t>
  </si>
  <si>
    <t>Dave</t>
  </si>
  <si>
    <t>Colorado Corn Growers Association</t>
  </si>
  <si>
    <t>https://www.regulations.gov/document?D=USTR-2017-0006-1222</t>
  </si>
  <si>
    <t>WITHDRAWN: A duplicate or near-duplicate submission of a mass-mail campaign. Please refer to attachment in document USTR-2017-0006-107 for further information.</t>
  </si>
  <si>
    <t>WITHDRAWN</t>
  </si>
  <si>
    <t>Comment from Rick Kaplan, National Association of Broadcasters</t>
  </si>
  <si>
    <t>Kaplan</t>
  </si>
  <si>
    <t>Rick</t>
  </si>
  <si>
    <t>National Association of Broadcasters</t>
  </si>
  <si>
    <t>https://www.regulations.gov/document?D=USTR-2017-0006-0861</t>
  </si>
  <si>
    <t>Comment from Raffaele Cafagna</t>
  </si>
  <si>
    <t>Cafagna</t>
  </si>
  <si>
    <t>Raffaele</t>
  </si>
  <si>
    <t>none</t>
  </si>
  <si>
    <t>https://www.regulations.gov/document?D=USTR-2017-0006-0014</t>
  </si>
  <si>
    <t>Comment from Chuck Huckelberry, Pima County</t>
  </si>
  <si>
    <t>Huckelberry</t>
  </si>
  <si>
    <t>Chuck</t>
  </si>
  <si>
    <t>Pima County</t>
  </si>
  <si>
    <t>https://www.regulations.gov/document?D=USTR-2017-0006-1127</t>
  </si>
  <si>
    <t>Comment from Lewis Crawford</t>
  </si>
  <si>
    <t>Crawford</t>
  </si>
  <si>
    <t>Lewis</t>
  </si>
  <si>
    <t>https://www.regulations.gov/document?D=USTR-2017-0006-0281</t>
  </si>
  <si>
    <t>Comment from Karl McGaugh</t>
  </si>
  <si>
    <t>McGaugh</t>
  </si>
  <si>
    <t>Karl</t>
  </si>
  <si>
    <t>Karl McGaugh</t>
  </si>
  <si>
    <t>https://www.regulations.gov/document?D=USTR-2017-0006-0320</t>
  </si>
  <si>
    <t>Comment from Tom Watson, Mr.</t>
  </si>
  <si>
    <t>Watson</t>
  </si>
  <si>
    <t>Tom</t>
  </si>
  <si>
    <t>Mr.</t>
  </si>
  <si>
    <t>https://www.regulations.gov/document?D=USTR-2017-0006-1196</t>
  </si>
  <si>
    <t>Comment from Timothy Trainer, NA</t>
  </si>
  <si>
    <t>Trainer</t>
  </si>
  <si>
    <t>Timothy</t>
  </si>
  <si>
    <t>https://www.regulations.gov/document?D=USTR-2017-0006-0460</t>
  </si>
  <si>
    <t xml:space="preserve">Comment from Steven Castrechino, John Birch Society </t>
  </si>
  <si>
    <t>Castrechino</t>
  </si>
  <si>
    <t>Steven</t>
  </si>
  <si>
    <t>John Birch Society</t>
  </si>
  <si>
    <t>https://www.regulations.gov/document?D=USTR-2017-0006-0504</t>
  </si>
  <si>
    <t>[Request to Testify]  Linda Moore, TechNet</t>
  </si>
  <si>
    <t>Moore</t>
  </si>
  <si>
    <t>Linda</t>
  </si>
  <si>
    <t>TechNet</t>
  </si>
  <si>
    <t>https://www.regulations.gov/document?D=USTR-2017-0006-1333</t>
  </si>
  <si>
    <t>Dan Haley, Colorado Oil &amp; Gas Association</t>
  </si>
  <si>
    <t>Haley</t>
  </si>
  <si>
    <t>Dan</t>
  </si>
  <si>
    <t>Colorado Oil &amp; Gas Association</t>
  </si>
  <si>
    <t>https://www.regulations.gov/document?D=USTR-2017-0006-0344</t>
  </si>
  <si>
    <t>Comment from Ken Cooley, ShapeMaster</t>
  </si>
  <si>
    <t>Cooley</t>
  </si>
  <si>
    <t>Ken</t>
  </si>
  <si>
    <t>ShapeMaster</t>
  </si>
  <si>
    <t>https://www.regulations.gov/document?D=USTR-2017-0006-0092</t>
  </si>
  <si>
    <t>Comment from Kevin Kester, National Cattlemen's Beef Association</t>
  </si>
  <si>
    <t>Kester</t>
  </si>
  <si>
    <t>Kevin</t>
  </si>
  <si>
    <t>National Cattlemen's Beef Association</t>
  </si>
  <si>
    <t>https://www.regulations.gov/document?D=USTR-2017-0006-1077</t>
  </si>
  <si>
    <t>Comment from Patricia Miles</t>
  </si>
  <si>
    <t>Miles</t>
  </si>
  <si>
    <t>Patricia</t>
  </si>
  <si>
    <t>Citizen</t>
  </si>
  <si>
    <t>https://www.regulations.gov/document?D=USTR-2017-0006-0044</t>
  </si>
  <si>
    <t>Comment from Robert Simone</t>
  </si>
  <si>
    <t>Simone</t>
  </si>
  <si>
    <t>Robert</t>
  </si>
  <si>
    <t>None</t>
  </si>
  <si>
    <t>https://www.regulations.gov/document?D=USTR-2017-0006-0449</t>
  </si>
  <si>
    <t>Comment from Paul Brierley</t>
  </si>
  <si>
    <t>Brierley</t>
  </si>
  <si>
    <t>Paul</t>
  </si>
  <si>
    <t>https://www.regulations.gov/document?D=USTR-2017-0006-0781</t>
  </si>
  <si>
    <t>[Request to Testify] Allen Irish, American Coatings Association</t>
  </si>
  <si>
    <t>Irish</t>
  </si>
  <si>
    <t>American Coatings Association</t>
  </si>
  <si>
    <t>https://www.regulations.gov/document?D=USTR-2017-0006-1358</t>
  </si>
  <si>
    <t>Comment from Kirstin Hall</t>
  </si>
  <si>
    <t>Hall</t>
  </si>
  <si>
    <t>Kirstin</t>
  </si>
  <si>
    <t>https://www.regulations.gov/document?D=USTR-2017-0006-0506</t>
  </si>
  <si>
    <t>Comment from Kelley Denman</t>
  </si>
  <si>
    <t>Denman</t>
  </si>
  <si>
    <t>Kelley</t>
  </si>
  <si>
    <t>https://www.regulations.gov/document?D=USTR-2017-0006-0693</t>
  </si>
  <si>
    <t>Comment from Thomas Crockett, Footwear Distributors &amp; Retailers of America (FDRA)</t>
  </si>
  <si>
    <t>Crockett</t>
  </si>
  <si>
    <t>Footwear Distributors &amp; Retailers of America (FDRA)</t>
  </si>
  <si>
    <t>https://www.regulations.gov/document?D=USTR-2017-0006-1232</t>
  </si>
  <si>
    <t>Comment from Dudley Calfee, Florida Blueberry Growers Association</t>
  </si>
  <si>
    <t>Calfee</t>
  </si>
  <si>
    <t>Dudley</t>
  </si>
  <si>
    <t>Florida Blueberry Growers Association</t>
  </si>
  <si>
    <t>https://www.regulations.gov/document?D=USTR-2017-0006-0948</t>
  </si>
  <si>
    <t>Comment from Neil Chowdhury, NA</t>
  </si>
  <si>
    <t>Chowdhury</t>
  </si>
  <si>
    <t>Neil</t>
  </si>
  <si>
    <t>https://www.regulations.gov/document?D=USTR-2017-0006-1164</t>
  </si>
  <si>
    <t>Comment from Muhammad Jawwad</t>
  </si>
  <si>
    <t>Jawwad</t>
  </si>
  <si>
    <t>Muhammad</t>
  </si>
  <si>
    <t>https://www.regulations.gov/document?D=USTR-2017-0006-0280</t>
  </si>
  <si>
    <t>Comment from Laurence Erickson</t>
  </si>
  <si>
    <t>Erickson</t>
  </si>
  <si>
    <t>Laurence</t>
  </si>
  <si>
    <t>Citizen of the United States of America</t>
  </si>
  <si>
    <t>https://www.regulations.gov/document?D=USTR-2017-0006-0735</t>
  </si>
  <si>
    <t>Vilore</t>
  </si>
  <si>
    <t>Boyer</t>
  </si>
  <si>
    <t>Andrew</t>
  </si>
  <si>
    <t>https://www.regulations.gov/document?D=USTR-2017-0006-1310</t>
  </si>
  <si>
    <t xml:space="preserve">Comment from Mike  Lefever, Colorado Corn Administrative Committee </t>
  </si>
  <si>
    <t>Lefever</t>
  </si>
  <si>
    <t>Mike</t>
  </si>
  <si>
    <t>Colorado Corn Administrative Committee</t>
  </si>
  <si>
    <t>https://www.regulations.gov/document?D=USTR-2017-0006-1220</t>
  </si>
  <si>
    <t>Comment from Ralph Tuscher, Trade For People And Planet</t>
  </si>
  <si>
    <t>Tuscher</t>
  </si>
  <si>
    <t>Ralph</t>
  </si>
  <si>
    <t>Trade For People And Planet</t>
  </si>
  <si>
    <t>https://www.regulations.gov/document?D=USTR-2017-0006-1186</t>
  </si>
  <si>
    <t>Comment from Anon Ymous</t>
  </si>
  <si>
    <t>Ymous</t>
  </si>
  <si>
    <t>Anon</t>
  </si>
  <si>
    <t>https://www.regulations.gov/document?D=USTR-2017-0006-0408</t>
  </si>
  <si>
    <t>Comment from Anonymous Anonymous, American Chamber of Commerce of Mexico</t>
  </si>
  <si>
    <t>American Chamber of Commerce of Mexico</t>
  </si>
  <si>
    <t>https://www.regulations.gov/document?D=USTR-2017-0006-1048</t>
  </si>
  <si>
    <t>[Request to Testify] Ann Weeks, UL LLC</t>
  </si>
  <si>
    <t>Grunstra</t>
  </si>
  <si>
    <t>Karen</t>
  </si>
  <si>
    <t>UL LLC</t>
  </si>
  <si>
    <t>https://www.regulations.gov/document?D=USTR-2017-0006-1338</t>
  </si>
  <si>
    <t>Comment from Kevin Lin, NA</t>
  </si>
  <si>
    <t>Lin</t>
  </si>
  <si>
    <t>https://www.regulations.gov/document?D=USTR-2017-0006-1162</t>
  </si>
  <si>
    <t>Candi Fitch, Idaho-Oregon Fruit and Vegetable Association</t>
  </si>
  <si>
    <t>Fitch</t>
  </si>
  <si>
    <t>Candi</t>
  </si>
  <si>
    <t>Idaho-Oregon Fruit and Vegetable Association</t>
  </si>
  <si>
    <t>https://www.regulations.gov/document?D=USTR-2017-0006-0667</t>
  </si>
  <si>
    <t>Comment from Robert  Barben, Florida Blueberry Growers</t>
  </si>
  <si>
    <t>Barben</t>
  </si>
  <si>
    <t>Florida Blueberry Growers</t>
  </si>
  <si>
    <t>https://www.regulations.gov/document?D=USTR-2017-0006-0963</t>
  </si>
  <si>
    <t>Thompson Lewis, Sewell Clothing Company</t>
  </si>
  <si>
    <t>Thompson</t>
  </si>
  <si>
    <t>Sewell Clothing Company</t>
  </si>
  <si>
    <t>https://www.regulations.gov/document?D=USTR-2017-0006-0342</t>
  </si>
  <si>
    <t>Comment from Penny Howard</t>
  </si>
  <si>
    <t>Howard</t>
  </si>
  <si>
    <t>Penny</t>
  </si>
  <si>
    <t>https://www.regulations.gov/document?D=USTR-2017-0006-0291</t>
  </si>
  <si>
    <t>Comment from Joseph Guarino, Piedmont Occupational and Urgent Care</t>
  </si>
  <si>
    <t>Guarino</t>
  </si>
  <si>
    <t>Joseph</t>
  </si>
  <si>
    <t>Piedmont Occupational and Urgent Care in Reidsville, NC is my business.</t>
  </si>
  <si>
    <t>https://www.regulations.gov/document?D=USTR-2017-0006-0126</t>
  </si>
  <si>
    <t>Comment from Melanie Snell</t>
  </si>
  <si>
    <t>Snell</t>
  </si>
  <si>
    <t>Melanie</t>
  </si>
  <si>
    <t>https://www.regulations.gov/document?D=USTR-2017-0006-0498</t>
  </si>
  <si>
    <t>Comment from Millicent  Bowerbank , AACN</t>
  </si>
  <si>
    <t>Bowerbank</t>
  </si>
  <si>
    <t>Millicent</t>
  </si>
  <si>
    <t>AACN</t>
  </si>
  <si>
    <t>https://www.regulations.gov/document?D=USTR-2017-0006-1246</t>
  </si>
  <si>
    <t>Comment from Roy Drew, US Citizen, US Army Veteran, Served 1965-1969, American Legion</t>
  </si>
  <si>
    <t>Drew</t>
  </si>
  <si>
    <t>Roy</t>
  </si>
  <si>
    <t>US Citizen, US Army Veteran, Served 1965-1969, American Legion</t>
  </si>
  <si>
    <t>https://www.regulations.gov/document?D=USTR-2017-0006-0330</t>
  </si>
  <si>
    <t>Comment from Nancy Carr</t>
  </si>
  <si>
    <t>Carr</t>
  </si>
  <si>
    <t>Nancy</t>
  </si>
  <si>
    <t>American citizen</t>
  </si>
  <si>
    <t>https://www.regulations.gov/document?D=USTR-2017-0006-0306</t>
  </si>
  <si>
    <t>Comment from Guillermo Valencia, Greater Nogales Santa Cruz County Port Authority</t>
  </si>
  <si>
    <t>Valencia</t>
  </si>
  <si>
    <t>Guillermo</t>
  </si>
  <si>
    <t>Greater Nogales Santa Cruz County Port Authority</t>
  </si>
  <si>
    <t>https://www.regulations.gov/document?D=USTR-2017-0006-0605</t>
  </si>
  <si>
    <t>Comment from Freda Miller</t>
  </si>
  <si>
    <t>Miller</t>
  </si>
  <si>
    <t>Freda</t>
  </si>
  <si>
    <t>Myself</t>
  </si>
  <si>
    <t>https://www.regulations.gov/document?D=USTR-2017-0006-0300</t>
  </si>
  <si>
    <t>https://www.regulations.gov/document?D=USTR-2017-0006-1332</t>
  </si>
  <si>
    <t>Comment from Linda Seels- Gonzales</t>
  </si>
  <si>
    <t>Seels- Gonzales</t>
  </si>
  <si>
    <t>https://www.regulations.gov/document?D=USTR-2017-0006-0341</t>
  </si>
  <si>
    <t>Comment from Alan Carey</t>
  </si>
  <si>
    <t>Carey</t>
  </si>
  <si>
    <t>Alan</t>
  </si>
  <si>
    <t>https://www.regulations.gov/document?D=USTR-2017-0006-0770</t>
  </si>
  <si>
    <t>Comment from Donna Yavorsky, NA</t>
  </si>
  <si>
    <t>Yavorsky</t>
  </si>
  <si>
    <t>Donna</t>
  </si>
  <si>
    <t>https://www.regulations.gov/document?D=USTR-2017-0006-0248</t>
  </si>
  <si>
    <t>Comment from Terry Frey, NA</t>
  </si>
  <si>
    <t>Frey</t>
  </si>
  <si>
    <t>Terry</t>
  </si>
  <si>
    <t>https://www.regulations.gov/document?D=USTR-2017-0006-0245</t>
  </si>
  <si>
    <t>Comment from Daniel PIOTROWSKI</t>
  </si>
  <si>
    <t>PIOTROWSKI</t>
  </si>
  <si>
    <t>Daniel</t>
  </si>
  <si>
    <t>https://www.regulations.gov/document?D=USTR-2017-0006-0519</t>
  </si>
  <si>
    <t>Comment from Veekas Shrivastava, Arizona Technology Council Foundation</t>
  </si>
  <si>
    <t>Shrivastava</t>
  </si>
  <si>
    <t>Veekas</t>
  </si>
  <si>
    <t>https://www.regulations.gov/document?D=USTR-2017-0006-1315</t>
  </si>
  <si>
    <t>Comment from Laura Batcha, NA</t>
  </si>
  <si>
    <t>Batcha</t>
  </si>
  <si>
    <t>https://www.regulations.gov/document?D=USTR-2017-0006-1013</t>
  </si>
  <si>
    <t>Comment from Frances McCandless</t>
  </si>
  <si>
    <t>McCandless</t>
  </si>
  <si>
    <t>Frances</t>
  </si>
  <si>
    <t>Retired</t>
  </si>
  <si>
    <t>https://www.regulations.gov/document?D=USTR-2017-0006-0090</t>
  </si>
  <si>
    <t>Comment from Jonel Stahr, NA</t>
  </si>
  <si>
    <t>Stahr</t>
  </si>
  <si>
    <t>Jonel</t>
  </si>
  <si>
    <t>https://www.regulations.gov/document?D=USTR-2017-0006-0236</t>
  </si>
  <si>
    <t>Comment from Karen Sensenig</t>
  </si>
  <si>
    <t>Sensenig</t>
  </si>
  <si>
    <t>https://www.regulations.gov/document?D=USTR-2017-0006-0041</t>
  </si>
  <si>
    <t>Comment from Douglas Schell, Retired Business Professor</t>
  </si>
  <si>
    <t>Schell</t>
  </si>
  <si>
    <t>Douglas</t>
  </si>
  <si>
    <t>Retired Busxiness Professor</t>
  </si>
  <si>
    <t>https://www.regulations.gov/document?D=USTR-2017-0006-0448</t>
  </si>
  <si>
    <t>Comment from Matthew Primous</t>
  </si>
  <si>
    <t>Primous</t>
  </si>
  <si>
    <t>https://www.regulations.gov/document?D=USTR-2017-0006-0345</t>
  </si>
  <si>
    <t>United Steelworkers</t>
  </si>
  <si>
    <t>Gerard</t>
  </si>
  <si>
    <t>Leo</t>
  </si>
  <si>
    <t>https://www.regulations.gov/document?D=USTR-2017-0006-1274</t>
  </si>
  <si>
    <t>Comment from Earl Grove, N/A</t>
  </si>
  <si>
    <t>Grove</t>
  </si>
  <si>
    <t>Earl</t>
  </si>
  <si>
    <t>https://www.regulations.gov/document?D=USTR-2017-0006-0576</t>
  </si>
  <si>
    <t>Comment from joseph kuzawski, private citizen</t>
  </si>
  <si>
    <t>kuzawski</t>
  </si>
  <si>
    <t>joseph</t>
  </si>
  <si>
    <t>private citizen</t>
  </si>
  <si>
    <t>https://www.regulations.gov/document?D=USTR-2017-0006-0002</t>
  </si>
  <si>
    <t>Comment from Carmen Morales, NA</t>
  </si>
  <si>
    <t>Morales</t>
  </si>
  <si>
    <t>Carmen</t>
  </si>
  <si>
    <t>https://www.regulations.gov/document?D=USTR-2017-0006-0223</t>
  </si>
  <si>
    <t xml:space="preserve">Comment from Kevin Dempsey, American Iron and Steel Institute </t>
  </si>
  <si>
    <t>American Iron and Steel Institute</t>
  </si>
  <si>
    <t>https://www.regulations.gov/document?D=USTR-2017-0006-0973</t>
  </si>
  <si>
    <t>Comment from Walter Fisher</t>
  </si>
  <si>
    <t>Fisher</t>
  </si>
  <si>
    <t>Walter</t>
  </si>
  <si>
    <t>https://www.regulations.gov/document?D=USTR-2017-0006-0440</t>
  </si>
  <si>
    <t>Comment from Cornelious  Burke , Bay Area Council</t>
  </si>
  <si>
    <t>Burke</t>
  </si>
  <si>
    <t>Cornelious</t>
  </si>
  <si>
    <t>Bay Area Council</t>
  </si>
  <si>
    <t>https://www.regulations.gov/document?D=USTR-2017-0006-0912</t>
  </si>
  <si>
    <t>Comment from Barry Barkley, Barkley Nuclear Consulting, Inc.</t>
  </si>
  <si>
    <t>Barkley</t>
  </si>
  <si>
    <t>Barry</t>
  </si>
  <si>
    <t>Barkley Nuclear Consulting, Inc.</t>
  </si>
  <si>
    <t>https://www.regulations.gov/document?D=USTR-2017-0006-0343</t>
  </si>
  <si>
    <t>Comment from Anonymous</t>
  </si>
  <si>
    <t>https://www.regulations.gov/document?D=USTR-2017-0006-0702</t>
  </si>
  <si>
    <t>Comment from Jane Hall, NA</t>
  </si>
  <si>
    <t>Jane</t>
  </si>
  <si>
    <t>https://www.regulations.gov/document?D=USTR-2017-0006-1254</t>
  </si>
  <si>
    <t>Comment from Thomas Baird</t>
  </si>
  <si>
    <t>Baird</t>
  </si>
  <si>
    <t>Mr</t>
  </si>
  <si>
    <t>https://www.regulations.gov/document?D=USTR-2017-0006-0426</t>
  </si>
  <si>
    <t>RSR Corporation</t>
  </si>
  <si>
    <t>Finn</t>
  </si>
  <si>
    <t>https://www.regulations.gov/document?D=USTR-2017-0006-1282</t>
  </si>
  <si>
    <t>Marcraft Apparel Group, Inc.</t>
  </si>
  <si>
    <t>Ring</t>
  </si>
  <si>
    <t>Beth</t>
  </si>
  <si>
    <t>https://www.regulations.gov/document?D=USTR-2017-0006-0360</t>
  </si>
  <si>
    <t>Comment from Timothy Sassoon, NA</t>
  </si>
  <si>
    <t>Sassoon</t>
  </si>
  <si>
    <t>https://www.regulations.gov/document?D=USTR-2017-0006-1075</t>
  </si>
  <si>
    <t>Comment from Elizabeth Selleck</t>
  </si>
  <si>
    <t>Selleck</t>
  </si>
  <si>
    <t>Elizabeth</t>
  </si>
  <si>
    <t>Citizen Selleck</t>
  </si>
  <si>
    <t>https://www.regulations.gov/document?D=USTR-2017-0006-0664</t>
  </si>
  <si>
    <t>Comment from Bren Ames, NA</t>
  </si>
  <si>
    <t>Ames</t>
  </si>
  <si>
    <t>Bren</t>
  </si>
  <si>
    <t>https://www.regulations.gov/document?D=USTR-2017-0006-1264</t>
  </si>
  <si>
    <t>Comment from Matthew Schruers, Computer &amp; Communications Industry Association</t>
  </si>
  <si>
    <t>Schruers</t>
  </si>
  <si>
    <t>Computer &amp; Communications Industry Association</t>
  </si>
  <si>
    <t>https://www.regulations.gov/document?D=USTR-2017-0006-1117</t>
  </si>
  <si>
    <t>[Request to testify] Kevin Kalczynksi, Detroit International Bridge Company</t>
  </si>
  <si>
    <t>Kalczynksi</t>
  </si>
  <si>
    <t>Detroit International Bridge Company</t>
  </si>
  <si>
    <t>https://www.regulations.gov/document?D=USTR-2017-0006-1384</t>
  </si>
  <si>
    <t>Comment from Gil Thompson, USA Rice</t>
  </si>
  <si>
    <t>Gil</t>
  </si>
  <si>
    <t>USA Rice</t>
  </si>
  <si>
    <t>https://www.regulations.gov/document?D=USTR-2017-0006-0491</t>
  </si>
  <si>
    <t>Comment from Chris Dekker, NA</t>
  </si>
  <si>
    <t>Dekker</t>
  </si>
  <si>
    <t>Chris</t>
  </si>
  <si>
    <t>https://www.regulations.gov/document?D=USTR-2017-0006-1200</t>
  </si>
  <si>
    <t>Comment from Charles Jones, Georgia Association of Manufacturers</t>
  </si>
  <si>
    <t>Jones</t>
  </si>
  <si>
    <t>Charles</t>
  </si>
  <si>
    <t>Georgia Association of Manufacturers</t>
  </si>
  <si>
    <t>https://www.regulations.gov/document?D=USTR-2017-0006-0680</t>
  </si>
  <si>
    <t>The Toy Association</t>
  </si>
  <si>
    <t>Mond</t>
  </si>
  <si>
    <t>Rebecca</t>
  </si>
  <si>
    <t>https://www.regulations.gov/document?D=USTR-2017-0006-1379</t>
  </si>
  <si>
    <t>https://www.regulations.gov/document?D=USTR-2017-0006-0088</t>
  </si>
  <si>
    <t>Comment from Kyle Pitsor, NEMA</t>
  </si>
  <si>
    <t>Pitsor</t>
  </si>
  <si>
    <t>Kyle</t>
  </si>
  <si>
    <t>NEMA</t>
  </si>
  <si>
    <t>https://www.regulations.gov/document?D=USTR-2017-0006-0952</t>
  </si>
  <si>
    <t>Comment from Charles LaPradd, Agriculture Manager Regulatory Economic Department, Dade County</t>
  </si>
  <si>
    <t>LaPradd</t>
  </si>
  <si>
    <t>https://www.regulations.gov/document?D=USTR-2017-0006-1337</t>
  </si>
  <si>
    <t>Comment from Chelsey Kropf, Kropf Contracting LLC</t>
  </si>
  <si>
    <t>Kropf</t>
  </si>
  <si>
    <t>Chelsey</t>
  </si>
  <si>
    <t>Kropf Contracting LLC</t>
  </si>
  <si>
    <t>https://www.regulations.gov/document?D=USTR-2017-0006-0775</t>
  </si>
  <si>
    <t>Comment from Paul  Wenger, California Farm Bureau Federation</t>
  </si>
  <si>
    <t>Wenger</t>
  </si>
  <si>
    <t>California Farm Bureau Federation</t>
  </si>
  <si>
    <t>https://www.regulations.gov/document?D=USTR-2017-0006-1112</t>
  </si>
  <si>
    <t>anonymous</t>
  </si>
  <si>
    <t>https://www.regulations.gov/document?D=USTR-2017-0006-0323</t>
  </si>
  <si>
    <t>Comment from James Barrick</t>
  </si>
  <si>
    <t>barrick</t>
  </si>
  <si>
    <t>james</t>
  </si>
  <si>
    <t>citizen, United states</t>
  </si>
  <si>
    <t>https://www.regulations.gov/document?D=USTR-2017-0006-0097</t>
  </si>
  <si>
    <t>Americans for Democratic Action (ADA)</t>
  </si>
  <si>
    <t>Kusler</t>
  </si>
  <si>
    <t>Don</t>
  </si>
  <si>
    <t>https://www.regulations.gov/document?D=USTR-2017-0006-1286</t>
  </si>
  <si>
    <t>Comment from Catherine Muth, Buffalo Niagara Partnership</t>
  </si>
  <si>
    <t>Muth</t>
  </si>
  <si>
    <t>Catherine</t>
  </si>
  <si>
    <t>Buffalo Niagara Partnership</t>
  </si>
  <si>
    <t>https://www.regulations.gov/document?D=USTR-2017-0006-0613</t>
  </si>
  <si>
    <t>Comment from Daniel McHugh, NA</t>
  </si>
  <si>
    <t>McHugh</t>
  </si>
  <si>
    <t>https://www.regulations.gov/document?D=USTR-2017-0006-1052</t>
  </si>
  <si>
    <t>Comment from Henry Dumas</t>
  </si>
  <si>
    <t>Dumas</t>
  </si>
  <si>
    <t>Henry</t>
  </si>
  <si>
    <t>private individual</t>
  </si>
  <si>
    <t>https://www.regulations.gov/document?D=USTR-2017-0006-0308</t>
  </si>
  <si>
    <t>Comment from Troy Jones</t>
  </si>
  <si>
    <t>Troy</t>
  </si>
  <si>
    <t>https://www.regulations.gov/document?D=USTR-2017-0006-0558</t>
  </si>
  <si>
    <t xml:space="preserve">Comment from Sue Long, Committee for Constitutional Government </t>
  </si>
  <si>
    <t>Long</t>
  </si>
  <si>
    <t>Sue</t>
  </si>
  <si>
    <t>Committee for Constitutional Government</t>
  </si>
  <si>
    <t>https://www.regulations.gov/document?D=USTR-2017-0006-0396</t>
  </si>
  <si>
    <t>Comment from Kevin Riddell, NA</t>
  </si>
  <si>
    <t>Riddell</t>
  </si>
  <si>
    <t>https://www.regulations.gov/document?D=USTR-2017-0006-0297</t>
  </si>
  <si>
    <t>Comment from Betsy Lawrence, American Immigration Lawyers Association</t>
  </si>
  <si>
    <t>Lawrence</t>
  </si>
  <si>
    <t>Betsy</t>
  </si>
  <si>
    <t>American Immigration Lawyers Association</t>
  </si>
  <si>
    <t>https://www.regulations.gov/document?D=USTR-2017-0006-1060</t>
  </si>
  <si>
    <t>Miami-Dade County Board of County Commissioners</t>
  </si>
  <si>
    <t>Drujak</t>
  </si>
  <si>
    <t>Phillip</t>
  </si>
  <si>
    <t>https://www.regulations.gov/document?D=USTR-2017-0006-1393</t>
  </si>
  <si>
    <t>Comment from WILLIAM HADLEY</t>
  </si>
  <si>
    <t>HADLEY</t>
  </si>
  <si>
    <t>WILLIAM</t>
  </si>
  <si>
    <t>NONE</t>
  </si>
  <si>
    <t>https://www.regulations.gov/document?D=USTR-2017-0006-0384</t>
  </si>
  <si>
    <t>Comment from Frank Cummings, N/A</t>
  </si>
  <si>
    <t>Cummings</t>
  </si>
  <si>
    <t>Frank</t>
  </si>
  <si>
    <t>https://www.regulations.gov/document?D=USTR-2017-0006-0632</t>
  </si>
  <si>
    <t>Comment from James Surber, The John Birch Society</t>
  </si>
  <si>
    <t>Surber</t>
  </si>
  <si>
    <t>James</t>
  </si>
  <si>
    <t>The John Birch Society</t>
  </si>
  <si>
    <t>https://www.regulations.gov/document?D=USTR-2017-0006-0545</t>
  </si>
  <si>
    <t>Comment from Mike Padesky Spectrum Brands, Inc., NA</t>
  </si>
  <si>
    <t>Spectrum Brands, Inc.</t>
  </si>
  <si>
    <t>Mike Padesky</t>
  </si>
  <si>
    <t>https://www.regulations.gov/document?D=USTR-2017-0006-1067</t>
  </si>
  <si>
    <t>Comment from Stan Sorscher, SPEEA IFPTE Local 2001</t>
  </si>
  <si>
    <t>Sorscher</t>
  </si>
  <si>
    <t>Stan</t>
  </si>
  <si>
    <t>SPEEA IFPTE Local 2001</t>
  </si>
  <si>
    <t>https://www.regulations.gov/document?D=USTR-2017-0006-0663</t>
  </si>
  <si>
    <t>Comment from John Quarrie, NA</t>
  </si>
  <si>
    <t>Quarrie</t>
  </si>
  <si>
    <t>John</t>
  </si>
  <si>
    <t>https://www.regulations.gov/document?D=USTR-2017-0006-0843</t>
  </si>
  <si>
    <t>Comment from Leslie Glick, Rassini S.A.B. de C.V.</t>
  </si>
  <si>
    <t>Glick</t>
  </si>
  <si>
    <t>Leslie</t>
  </si>
  <si>
    <t>Rassini S.A.B. de C.V.</t>
  </si>
  <si>
    <t>https://www.regulations.gov/document?D=USTR-2017-0006-0723</t>
  </si>
  <si>
    <t>https://www.regulations.gov/document?D=USTR-2017-0006-0096</t>
  </si>
  <si>
    <t>Comment from Jim Creevy, ABB Inc.</t>
  </si>
  <si>
    <t>Creevy</t>
  </si>
  <si>
    <t>Jim</t>
  </si>
  <si>
    <t>ABB Inc.</t>
  </si>
  <si>
    <t>https://www.regulations.gov/document?D=USTR-2017-0006-1227</t>
  </si>
  <si>
    <t>Comment from Laura Peralta-Schulte, NETWORK Lobby for Catholic Social Justice</t>
  </si>
  <si>
    <t>Peralta-Schulte</t>
  </si>
  <si>
    <t>NETWORK Lobby for Catholic Social Justice</t>
  </si>
  <si>
    <t>https://www.regulations.gov/document?D=USTR-2017-0006-1318</t>
  </si>
  <si>
    <t>Comment from Paul Kesler, NA</t>
  </si>
  <si>
    <t>Kesler</t>
  </si>
  <si>
    <t>https://www.regulations.gov/document?D=USTR-2017-0006-1167</t>
  </si>
  <si>
    <t>Comment from Angela Watson</t>
  </si>
  <si>
    <t>Angela</t>
  </si>
  <si>
    <t>https://www.regulations.gov/document?D=USTR-2017-0006-0748</t>
  </si>
  <si>
    <t>Comment from Joseph Cavanaugh, NA</t>
  </si>
  <si>
    <t>Cavanaugh</t>
  </si>
  <si>
    <t>https://www.regulations.gov/document?D=USTR-2017-0006-1179</t>
  </si>
  <si>
    <t>Comment from Michael Patterson</t>
  </si>
  <si>
    <t>Patterson</t>
  </si>
  <si>
    <t>https://www.regulations.gov/document?D=USTR-2017-0006-0758</t>
  </si>
  <si>
    <t>https://www.regulations.gov/document?D=USTR-2017-0006-0554</t>
  </si>
  <si>
    <t>Comment from Peter Holcomb, none</t>
  </si>
  <si>
    <t>Holcomb</t>
  </si>
  <si>
    <t>https://www.regulations.gov/document?D=USTR-2017-0006-1185</t>
  </si>
  <si>
    <t>Comment from Jeff Tweddale, NA</t>
  </si>
  <si>
    <t>Tweddale</t>
  </si>
  <si>
    <t>Jeff</t>
  </si>
  <si>
    <t>https://www.regulations.gov/document?D=USTR-2017-0006-0256</t>
  </si>
  <si>
    <t>Comment from Rebecca Bratter</t>
  </si>
  <si>
    <t>bratter</t>
  </si>
  <si>
    <t>https://www.regulations.gov/document?D=USTR-2017-0006-0325</t>
  </si>
  <si>
    <t>Comment from William Stoecker, John Birch Society</t>
  </si>
  <si>
    <t>Stoecker</t>
  </si>
  <si>
    <t>William</t>
  </si>
  <si>
    <t>https://www.regulations.gov/document?D=USTR-2017-0006-0411</t>
  </si>
  <si>
    <t>Comment from Shawn loftin, NA</t>
  </si>
  <si>
    <t>loftin</t>
  </si>
  <si>
    <t>Shawn</t>
  </si>
  <si>
    <t>https://www.regulations.gov/document?D=USTR-2017-0006-1313</t>
  </si>
  <si>
    <t>https://www.regulations.gov/document?D=USTR-2017-0006-0753</t>
  </si>
  <si>
    <t>Comment from Liz Johnson, NA</t>
  </si>
  <si>
    <t>Johnson</t>
  </si>
  <si>
    <t>Liz</t>
  </si>
  <si>
    <t>https://www.regulations.gov/document?D=USTR-2017-0006-0626</t>
  </si>
  <si>
    <t>Robert Schramm, Schramm, Williams &amp; Associates, Inc</t>
  </si>
  <si>
    <t>Schramm</t>
  </si>
  <si>
    <t>Schramm, Williams &amp; Associates, Inc.</t>
  </si>
  <si>
    <t>https://www.regulations.gov/document?D=USTR-2017-0006-1271</t>
  </si>
  <si>
    <t>Comment from Karen Kiefer</t>
  </si>
  <si>
    <t>Kiefer</t>
  </si>
  <si>
    <t>Ms.</t>
  </si>
  <si>
    <t>https://www.regulations.gov/document?D=USTR-2017-0006-0089</t>
  </si>
  <si>
    <t>Comment from Ron Campbell, APEAM A.C.</t>
  </si>
  <si>
    <t>Campbell</t>
  </si>
  <si>
    <t>Ron</t>
  </si>
  <si>
    <t>APEAM A.C.</t>
  </si>
  <si>
    <t>https://www.regulations.gov/document?D=USTR-2017-0006-0675</t>
  </si>
  <si>
    <t>Intel Corporation</t>
  </si>
  <si>
    <t>Keeler</t>
  </si>
  <si>
    <t>https://www.regulations.gov/document?D=USTR-2017-0006-1372</t>
  </si>
  <si>
    <t>Comment from Ronald Steele</t>
  </si>
  <si>
    <t>Steele</t>
  </si>
  <si>
    <t>Ronald</t>
  </si>
  <si>
    <t>personal</t>
  </si>
  <si>
    <t>https://www.regulations.gov/document?D=USTR-2017-0006-0039</t>
  </si>
  <si>
    <t>Comment from Floyd Gaibler, U.S. Grains Council</t>
  </si>
  <si>
    <t>Gaibler</t>
  </si>
  <si>
    <t>Floyd</t>
  </si>
  <si>
    <t>U.S. Grains Council</t>
  </si>
  <si>
    <t>https://www.regulations.gov/document?D=USTR-2017-0006-0925</t>
  </si>
  <si>
    <t>Comment from james kleen, citizen</t>
  </si>
  <si>
    <t>kleen</t>
  </si>
  <si>
    <t>citizen</t>
  </si>
  <si>
    <t>https://www.regulations.gov/document?D=USTR-2017-0006-0444</t>
  </si>
  <si>
    <t>National Marine Manufacturers Association</t>
  </si>
  <si>
    <t>Vasilaros</t>
  </si>
  <si>
    <t>Nicole</t>
  </si>
  <si>
    <t>https://www.regulations.gov/document?D=USTR-2017-0006-1368</t>
  </si>
  <si>
    <t>Comment from Dennis Nixon, NA</t>
  </si>
  <si>
    <t>Nixon</t>
  </si>
  <si>
    <t>Dennis</t>
  </si>
  <si>
    <t>https://www.regulations.gov/document?D=USTR-2017-0006-1029</t>
  </si>
  <si>
    <t>Comment from Michael  Sawyer , Self</t>
  </si>
  <si>
    <t>Sawyer</t>
  </si>
  <si>
    <t>Self</t>
  </si>
  <si>
    <t>https://www.regulations.gov/document?D=USTR-2017-0006-0458</t>
  </si>
  <si>
    <t>Comment from Charles Ross, US citizen</t>
  </si>
  <si>
    <t>Ross</t>
  </si>
  <si>
    <t>US citizen</t>
  </si>
  <si>
    <t>https://www.regulations.gov/document?D=USTR-2017-0006-0575</t>
  </si>
  <si>
    <t>[Request to Testify] - National Council of Textile Organization (NCTO)</t>
  </si>
  <si>
    <t>Tantillo</t>
  </si>
  <si>
    <t>Augustine</t>
  </si>
  <si>
    <t>https://www.regulations.gov/document?D=USTR-2017-0006-0290</t>
  </si>
  <si>
    <t>Comment from Nancy Strong, Ms.</t>
  </si>
  <si>
    <t>Strong</t>
  </si>
  <si>
    <t>https://www.regulations.gov/document?D=USTR-2017-0006-0285</t>
  </si>
  <si>
    <t>[request to testify] Comment from Richard Schweitzer, Council on Safe Transportation of Hazardous Articles</t>
  </si>
  <si>
    <t>Schweitzer</t>
  </si>
  <si>
    <t>Richard</t>
  </si>
  <si>
    <t>Council on Safe Transportation of Hazardous Articles</t>
  </si>
  <si>
    <t>https://www.regulations.gov/document?D=USTR-2017-0006-0889</t>
  </si>
  <si>
    <t>Comment from Nancy Gregg, Public Citizen Global Trade Watch</t>
  </si>
  <si>
    <t>Gregg</t>
  </si>
  <si>
    <t>Public Citizen Global Trade Watch</t>
  </si>
  <si>
    <t>https://www.regulations.gov/document?D=USTR-2017-0006-0737</t>
  </si>
  <si>
    <t>Comment from Christine LoCascio, NA</t>
  </si>
  <si>
    <t>LoCascio</t>
  </si>
  <si>
    <t>Christine</t>
  </si>
  <si>
    <t>https://www.regulations.gov/document?D=USTR-2017-0006-0966</t>
  </si>
  <si>
    <t>Comment from Ward Fontenot, United States Citizen</t>
  </si>
  <si>
    <t>Fontenot</t>
  </si>
  <si>
    <t>Ward</t>
  </si>
  <si>
    <t>United States Citizen</t>
  </si>
  <si>
    <t>https://www.regulations.gov/document?D=USTR-2017-0006-0453</t>
  </si>
  <si>
    <t>Comment from Simeon Kriesberg, Weldbend Corporation</t>
  </si>
  <si>
    <t>Kriesberg</t>
  </si>
  <si>
    <t>Simeon</t>
  </si>
  <si>
    <t>Weldbend Corporation</t>
  </si>
  <si>
    <t>https://www.regulations.gov/document?D=USTR-2017-0006-0836</t>
  </si>
  <si>
    <t>Comment from Steve Austin, Red Gold, Inc.</t>
  </si>
  <si>
    <t>Austin</t>
  </si>
  <si>
    <t>Steve</t>
  </si>
  <si>
    <t>Red Gold, Inc.</t>
  </si>
  <si>
    <t>https://www.regulations.gov/document?D=USTR-2017-0006-0732</t>
  </si>
  <si>
    <t>Comment from Robert Youngblood, CRI</t>
  </si>
  <si>
    <t>Youngblood</t>
  </si>
  <si>
    <t>CRI</t>
  </si>
  <si>
    <t>https://www.regulations.gov/document?D=USTR-2017-0006-0443</t>
  </si>
  <si>
    <t>Comment from Julia Knight, NA</t>
  </si>
  <si>
    <t>Knight</t>
  </si>
  <si>
    <t>Julia</t>
  </si>
  <si>
    <t>https://www.regulations.gov/document?D=USTR-2017-0006-0222</t>
  </si>
  <si>
    <t>Comment from Nic Benner, NA</t>
  </si>
  <si>
    <t>Benner</t>
  </si>
  <si>
    <t>Nic</t>
  </si>
  <si>
    <t>https://www.regulations.gov/document?D=USTR-2017-0006-1110</t>
  </si>
  <si>
    <t>Comment from Jason Marczak, Atlantic Council</t>
  </si>
  <si>
    <t>Marczak</t>
  </si>
  <si>
    <t>Jason</t>
  </si>
  <si>
    <t>Atlantic Council</t>
  </si>
  <si>
    <t>https://www.regulations.gov/document?D=USTR-2017-0006-1087</t>
  </si>
  <si>
    <t>Comment from Susan Greenwell, MetLife</t>
  </si>
  <si>
    <t>Greenwell</t>
  </si>
  <si>
    <t>MetLife</t>
  </si>
  <si>
    <t>https://www.regulations.gov/document?D=USTR-2017-0006-0853</t>
  </si>
  <si>
    <t>Comment from Tom LaFaille, Wine Institute</t>
  </si>
  <si>
    <t>LaFaille</t>
  </si>
  <si>
    <t>Wine Institute</t>
  </si>
  <si>
    <t>https://www.regulations.gov/document?D=USTR-2017-0006-0934</t>
  </si>
  <si>
    <t>Comment from Ken Meyers</t>
  </si>
  <si>
    <t>Meyers</t>
  </si>
  <si>
    <t>https://www.regulations.gov/document?D=USTR-2017-0006-0510</t>
  </si>
  <si>
    <t>Comment from Spencer Dew</t>
  </si>
  <si>
    <t>Dew</t>
  </si>
  <si>
    <t>Spencer</t>
  </si>
  <si>
    <t>Private Individual</t>
  </si>
  <si>
    <t>https://www.regulations.gov/document?D=USTR-2017-0006-0063</t>
  </si>
  <si>
    <t>Comment from Jolene Kniffing, John Birch</t>
  </si>
  <si>
    <t>Kniffing</t>
  </si>
  <si>
    <t>Jolene</t>
  </si>
  <si>
    <t>John Birch</t>
  </si>
  <si>
    <t>https://www.regulations.gov/document?D=USTR-2017-0006-0571</t>
  </si>
  <si>
    <t>Comment from Jeremy Malcolm, Electronic Frontier Foundation</t>
  </si>
  <si>
    <t>Malcolm</t>
  </si>
  <si>
    <t>Jeremy</t>
  </si>
  <si>
    <t>Electronic Frontier Foundation</t>
  </si>
  <si>
    <t>https://www.regulations.gov/document?D=USTR-2017-0006-0588</t>
  </si>
  <si>
    <t>Comment from Omar Nashashibi, National Tooling and Machining Association and Precision Metalforming Association</t>
  </si>
  <si>
    <t>Nashashibi</t>
  </si>
  <si>
    <t>Omar</t>
  </si>
  <si>
    <t>National Tooling and Machining Association and Precision Metalforming Association</t>
  </si>
  <si>
    <t>https://www.regulations.gov/document?D=USTR-2017-0006-0820</t>
  </si>
  <si>
    <t>Comment from Nicolas Donel</t>
  </si>
  <si>
    <t>Donel</t>
  </si>
  <si>
    <t>Nicolas</t>
  </si>
  <si>
    <t>https://www.regulations.gov/document?D=USTR-2017-0006-0522</t>
  </si>
  <si>
    <t>Comment from Stephen Sothmann, U.S. Hide, Skin and Leather Association</t>
  </si>
  <si>
    <t>Sothmann</t>
  </si>
  <si>
    <t>Stephen</t>
  </si>
  <si>
    <t>U.S. Hide, Skin and Leather Association</t>
  </si>
  <si>
    <t>https://www.regulations.gov/document?D=USTR-2017-0006-0489</t>
  </si>
  <si>
    <t>Comment from Christian Ricci, NA</t>
  </si>
  <si>
    <t>Ricci</t>
  </si>
  <si>
    <t>Christian</t>
  </si>
  <si>
    <t>https://www.regulations.gov/document?D=USTR-2017-0006-1161</t>
  </si>
  <si>
    <t>Comment from Rick Lord, NA</t>
  </si>
  <si>
    <t>Lord</t>
  </si>
  <si>
    <t>https://www.regulations.gov/document?D=USTR-2017-0006-0967</t>
  </si>
  <si>
    <t>Comment from Donald Coltrane,</t>
  </si>
  <si>
    <t>Coltrane</t>
  </si>
  <si>
    <t>Donald</t>
  </si>
  <si>
    <t>https://www.regulations.gov/document?D=USTR-2017-0006-0424</t>
  </si>
  <si>
    <t>Comment from marcus smith, NA</t>
  </si>
  <si>
    <t>smith</t>
  </si>
  <si>
    <t>marcus</t>
  </si>
  <si>
    <t>https://www.regulations.gov/document?D=USTR-2017-0006-1173</t>
  </si>
  <si>
    <t>Comment from Bill smith</t>
  </si>
  <si>
    <t>Bill</t>
  </si>
  <si>
    <t>https://www.regulations.gov/document?D=USTR-2017-0006-0333</t>
  </si>
  <si>
    <t>Comment from Barbara  Ellison, NA</t>
  </si>
  <si>
    <t>Ellison</t>
  </si>
  <si>
    <t>Barbara</t>
  </si>
  <si>
    <t>https://www.regulations.gov/document?D=USTR-2017-0006-1156</t>
  </si>
  <si>
    <t>Comment from Roberto Gallegos, Globe Trade Services, Inc</t>
  </si>
  <si>
    <t>Gallegos</t>
  </si>
  <si>
    <t>Roberto</t>
  </si>
  <si>
    <t>Globe Trade Services, Inc</t>
  </si>
  <si>
    <t>https://www.regulations.gov/document?D=USTR-2017-0006-1281</t>
  </si>
  <si>
    <t>Comment from Ross Wilson, Texas Cattle Feeders Association</t>
  </si>
  <si>
    <t>Wilson</t>
  </si>
  <si>
    <t>Texas Cattle Feeders Association</t>
  </si>
  <si>
    <t>https://www.regulations.gov/document?D=USTR-2017-0006-1229</t>
  </si>
  <si>
    <t>Comment from J. Larry &amp; Rose Railey, NA</t>
  </si>
  <si>
    <t>Railey</t>
  </si>
  <si>
    <t>J. Larry &amp; Rose</t>
  </si>
  <si>
    <t>https://www.regulations.gov/document?D=USTR-2017-0006-0415</t>
  </si>
  <si>
    <t>USA Dry Pea &amp; Lentil Council</t>
  </si>
  <si>
    <t>Klaiber</t>
  </si>
  <si>
    <t>https://www.regulations.gov/document?D=USTR-2017-0006-1340</t>
  </si>
  <si>
    <t>Comment from Kathryn Friedman, NA</t>
  </si>
  <si>
    <t>Friedman</t>
  </si>
  <si>
    <t>Kathryn</t>
  </si>
  <si>
    <t>https://www.regulations.gov/document?D=USTR-2017-0006-0949</t>
  </si>
  <si>
    <t xml:space="preserve">Comment from Mr. and Mrs. C. E.  Murray, Citizen </t>
  </si>
  <si>
    <t>Murray</t>
  </si>
  <si>
    <t>Mr. and Mrs. C. E.</t>
  </si>
  <si>
    <t>https://www.regulations.gov/document?D=USTR-2017-0006-0368</t>
  </si>
  <si>
    <t>Comment from Moses Koyabe</t>
  </si>
  <si>
    <t>Koyabe</t>
  </si>
  <si>
    <t>Moses</t>
  </si>
  <si>
    <t>https://www.regulations.gov/document?D=USTR-2017-0006-0762</t>
  </si>
  <si>
    <t>Comment from Caleb Laieski</t>
  </si>
  <si>
    <t>Laieski</t>
  </si>
  <si>
    <t>Caleb</t>
  </si>
  <si>
    <t>https://www.regulations.gov/document?D=USTR-2017-0006-0503</t>
  </si>
  <si>
    <t>Comment from Sarah Aschliman</t>
  </si>
  <si>
    <t>Aschliman</t>
  </si>
  <si>
    <t>Sarah</t>
  </si>
  <si>
    <t>https://www.regulations.gov/document?D=USTR-2017-0006-1001</t>
  </si>
  <si>
    <t>Comment from Greg Cox, District 1, County of San Diego</t>
  </si>
  <si>
    <t>Cox</t>
  </si>
  <si>
    <t>Greg</t>
  </si>
  <si>
    <t>District 1, County of San Diego</t>
  </si>
  <si>
    <t>https://www.regulations.gov/document?D=USTR-2017-0006-1114</t>
  </si>
  <si>
    <t>Comment from James Harbert, United State of America</t>
  </si>
  <si>
    <t>Harbert</t>
  </si>
  <si>
    <t>United State of America</t>
  </si>
  <si>
    <t>https://www.regulations.gov/document?D=USTR-2017-0006-0316</t>
  </si>
  <si>
    <t>[Request to testify] Paul Ryan, Association of Global Automakers</t>
  </si>
  <si>
    <t>Ryan</t>
  </si>
  <si>
    <t>Association of Global Automakers</t>
  </si>
  <si>
    <t>https://www.regulations.gov/document?D=USTR-2017-0006-1383</t>
  </si>
  <si>
    <t>Comment from Hanane Taidi, IFIA - International Federation of Inspection Agencies</t>
  </si>
  <si>
    <t>Taidi</t>
  </si>
  <si>
    <t>Hanane</t>
  </si>
  <si>
    <t>IFIA - International Federation of Inspection Agencies</t>
  </si>
  <si>
    <t>https://www.regulations.gov/document?D=USTR-2017-0006-1003</t>
  </si>
  <si>
    <t>Comment from Joe Kuppe</t>
  </si>
  <si>
    <t>Kuppe</t>
  </si>
  <si>
    <t>Joe</t>
  </si>
  <si>
    <t>https://www.regulations.gov/document?D=USTR-2017-0006-0412</t>
  </si>
  <si>
    <t>Minnesota Farm Bureau</t>
  </si>
  <si>
    <t>Paap</t>
  </si>
  <si>
    <t>https://www.regulations.gov/document?D=USTR-2017-0006-1290</t>
  </si>
  <si>
    <t>Comment from PAUL MUGAR, sovereign citizens of america</t>
  </si>
  <si>
    <t>MUGAR</t>
  </si>
  <si>
    <t>PAUL</t>
  </si>
  <si>
    <t>sovereign citizens of america</t>
  </si>
  <si>
    <t>https://www.regulations.gov/document?D=USTR-2017-0006-0562</t>
  </si>
  <si>
    <t>[Request to testify] Susan Aaaronson, George Washington University</t>
  </si>
  <si>
    <t>Aaaronson</t>
  </si>
  <si>
    <t>George Washington University</t>
  </si>
  <si>
    <t>https://www.regulations.gov/document?D=USTR-2017-0006-0650</t>
  </si>
  <si>
    <t>Comment from PATRICIA GILLETTE, Mr. and Mrs.</t>
  </si>
  <si>
    <t>GILLETTE</t>
  </si>
  <si>
    <t>PATRICIA</t>
  </si>
  <si>
    <t>Mr. and Mrs.</t>
  </si>
  <si>
    <t>https://www.regulations.gov/document?D=USTR-2017-0006-0563</t>
  </si>
  <si>
    <t>Comment from James Love, Knowledge Ecology International</t>
  </si>
  <si>
    <t>Love</t>
  </si>
  <si>
    <t>Knowledge Ecology International</t>
  </si>
  <si>
    <t>https://www.regulations.gov/document?D=USTR-2017-0006-0793</t>
  </si>
  <si>
    <t>Marco Palmieri, Novelis Corporation</t>
  </si>
  <si>
    <t>Palmieri</t>
  </si>
  <si>
    <t>Marco</t>
  </si>
  <si>
    <t>Novelis Corporation</t>
  </si>
  <si>
    <t>https://www.regulations.gov/document?D=USTR-2017-0006-1376</t>
  </si>
  <si>
    <t>Comment from Robert Petersen, Agricultural Business Council of Kansas City</t>
  </si>
  <si>
    <t>Petersen</t>
  </si>
  <si>
    <t>Agricultural Business Council of Kansas City</t>
  </si>
  <si>
    <t>https://www.regulations.gov/document?D=USTR-2017-0006-0892</t>
  </si>
  <si>
    <t>Comment from Tony  Russ, Florida Best Blueberry Farm</t>
  </si>
  <si>
    <t>Russ</t>
  </si>
  <si>
    <t>Tony</t>
  </si>
  <si>
    <t>Florida Best Blueberry Farm</t>
  </si>
  <si>
    <t>https://www.regulations.gov/document?D=USTR-2017-0006-1079</t>
  </si>
  <si>
    <t>Comment from Adrienne Snively, NA</t>
  </si>
  <si>
    <t>Snively</t>
  </si>
  <si>
    <t>Adrienne</t>
  </si>
  <si>
    <t>https://www.regulations.gov/document?D=USTR-2017-0006-1293</t>
  </si>
  <si>
    <t>Comment from Anthony Cambas, NA</t>
  </si>
  <si>
    <t>Cambas</t>
  </si>
  <si>
    <t>Anthony</t>
  </si>
  <si>
    <t>https://www.regulations.gov/document?D=USTR-2017-0006-1125</t>
  </si>
  <si>
    <t>Comment from Timothy Vollmer, Creative Commons</t>
  </si>
  <si>
    <t>Vollmer</t>
  </si>
  <si>
    <t>Creative Commons</t>
  </si>
  <si>
    <t>https://www.regulations.gov/document?D=USTR-2017-0006-1295</t>
  </si>
  <si>
    <t>[Request to Testify] Michael J.  Stuart, Florida Fruit and Vegetable Association</t>
  </si>
  <si>
    <t>Stuart</t>
  </si>
  <si>
    <t>Michael J.</t>
  </si>
  <si>
    <t>Florida Fruit and Vegetable Association</t>
  </si>
  <si>
    <t>https://www.regulations.gov/document?D=USTR-2017-0006-0860</t>
  </si>
  <si>
    <t>Comment from Lorenzo Montanari, Property Rights Alliance</t>
  </si>
  <si>
    <t>Montanari</t>
  </si>
  <si>
    <t>Lorenzo</t>
  </si>
  <si>
    <t>Property Rights Alliance</t>
  </si>
  <si>
    <t>https://www.regulations.gov/document?D=USTR-2017-0006-1050</t>
  </si>
  <si>
    <t>Comment from Doreen Edelman, NA</t>
  </si>
  <si>
    <t>Edelman</t>
  </si>
  <si>
    <t>Doreen</t>
  </si>
  <si>
    <t>https://www.regulations.gov/document?D=USTR-2017-0006-0839</t>
  </si>
  <si>
    <t>Comment from steve g, Mr</t>
  </si>
  <si>
    <t>g</t>
  </si>
  <si>
    <t>steve</t>
  </si>
  <si>
    <t>https://www.regulations.gov/document?D=USTR-2017-0006-1198</t>
  </si>
  <si>
    <t>Comment from Rae McQuade, North American Energy Standards Board</t>
  </si>
  <si>
    <t>McQuade</t>
  </si>
  <si>
    <t>Rae</t>
  </si>
  <si>
    <t>North American Energy Standards Board</t>
  </si>
  <si>
    <t>https://www.regulations.gov/document?D=USTR-2017-0006-0597</t>
  </si>
  <si>
    <t>Comment from Jane Dow, NA</t>
  </si>
  <si>
    <t>Dow</t>
  </si>
  <si>
    <t>https://www.regulations.gov/document?D=USTR-2017-0006-0209</t>
  </si>
  <si>
    <t>[Request to Testify] Linda Dempsey, National Association of Manufacturers</t>
  </si>
  <si>
    <t>National Association of Manufacturers</t>
  </si>
  <si>
    <t>https://www.regulations.gov/document?D=USTR-2017-0006-1335</t>
  </si>
  <si>
    <t>Comment from John  Harris</t>
  </si>
  <si>
    <t>Harris</t>
  </si>
  <si>
    <t>https://www.regulations.gov/document?D=USTR-2017-0006-0309</t>
  </si>
  <si>
    <t>Comment from Robert LaRussa, on behalf of Confederacin de Asociaciones Agrcolas del Estado de Sinaloa, A.C., et al</t>
  </si>
  <si>
    <t>LaRussa</t>
  </si>
  <si>
    <t>on behalf of Confederacin de Asociaciones Agrcolas del Estado de Sinaloa, A.C., et al</t>
  </si>
  <si>
    <t>https://www.regulations.gov/document?D=USTR-2017-0006-1126</t>
  </si>
  <si>
    <t>Comment from Ralph Schulz, NA</t>
  </si>
  <si>
    <t>Schulz</t>
  </si>
  <si>
    <t>https://www.regulations.gov/document?D=USTR-2017-0006-0811</t>
  </si>
  <si>
    <t>Comment from Steven Zylstra, Arizona Technology Council</t>
  </si>
  <si>
    <t>Zylstra</t>
  </si>
  <si>
    <t>Arizona Technology Council</t>
  </si>
  <si>
    <t>https://www.regulations.gov/document?D=USTR-2017-0006-0688</t>
  </si>
  <si>
    <t>Comment from Leila Smith</t>
  </si>
  <si>
    <t>Smith</t>
  </si>
  <si>
    <t>Leila</t>
  </si>
  <si>
    <t>https://www.regulations.gov/document?D=USTR-2017-0006-0095</t>
  </si>
  <si>
    <t>Comment from Hanna Abou-El-Seoud, American Soybean Association</t>
  </si>
  <si>
    <t>Abou-El-Seoud</t>
  </si>
  <si>
    <t>Hanna</t>
  </si>
  <si>
    <t>American Soybean Association</t>
  </si>
  <si>
    <t>https://www.regulations.gov/document?D=USTR-2017-0006-0725</t>
  </si>
  <si>
    <t>Comment from Gustavo Pupo-Mayo, Television Association of Programmers Latin America (TAP)</t>
  </si>
  <si>
    <t>Pupo-Mayo</t>
  </si>
  <si>
    <t>Gustavo</t>
  </si>
  <si>
    <t>Television Association of Programmers Latin America (TAP)</t>
  </si>
  <si>
    <t>https://www.regulations.gov/document?D=USTR-2017-0006-1120</t>
  </si>
  <si>
    <t>Comment from Alan Lasnover</t>
  </si>
  <si>
    <t>Lasnover</t>
  </si>
  <si>
    <t>https://www.regulations.gov/document?D=USTR-2017-0006-0028</t>
  </si>
  <si>
    <t>Comment from Richard Bowman, NA</t>
  </si>
  <si>
    <t>Bowman</t>
  </si>
  <si>
    <t>https://www.regulations.gov/document?D=USTR-2017-0006-1043</t>
  </si>
  <si>
    <t>Comment from Danny Hull, B.S. Biology, N/A</t>
  </si>
  <si>
    <t>Hull, B.S. Biology</t>
  </si>
  <si>
    <t>Danny</t>
  </si>
  <si>
    <t>https://www.regulations.gov/document?D=USTR-2017-0006-1285</t>
  </si>
  <si>
    <t>Comment from David Jeang, NA</t>
  </si>
  <si>
    <t>Jeang</t>
  </si>
  <si>
    <t>David</t>
  </si>
  <si>
    <t>https://www.regulations.gov/document?D=USTR-2017-0006-0252</t>
  </si>
  <si>
    <t>Comment from FIDELA WILKINS, VIA JOHN BIRCH SOCIETY</t>
  </si>
  <si>
    <t>WILKINS</t>
  </si>
  <si>
    <t>FIDELA</t>
  </si>
  <si>
    <t>VIA JOHN BIRCH SOCIETY</t>
  </si>
  <si>
    <t>https://www.regulations.gov/document?D=USTR-2017-0006-0086</t>
  </si>
  <si>
    <t>Comment from Nicholas Santoleri</t>
  </si>
  <si>
    <t>Santoleri</t>
  </si>
  <si>
    <t>Nicholas Santoleri</t>
  </si>
  <si>
    <t>https://www.regulations.gov/document?D=USTR-2017-0006-0376</t>
  </si>
  <si>
    <t>[Request to testify] Mary  Saunders, American National Standards Institute</t>
  </si>
  <si>
    <t>Saunders</t>
  </si>
  <si>
    <t>Mary</t>
  </si>
  <si>
    <t>https://www.regulations.gov/document?D=USTR-2017-0006-0525</t>
  </si>
  <si>
    <t>Comment from Arthur Stamoulis, Citizens Trade Campaign</t>
  </si>
  <si>
    <t>Stamoulis</t>
  </si>
  <si>
    <t>Arthur</t>
  </si>
  <si>
    <t>Citizens Trade Campaign</t>
  </si>
  <si>
    <t>https://www.regulations.gov/document?D=USTR-2017-0006-0010</t>
  </si>
  <si>
    <t>Comment from Jeff Wasil, Bombardier Recreational Products and Evinrude Outboard Motors</t>
  </si>
  <si>
    <t>Wasil</t>
  </si>
  <si>
    <t>Bombardier Recreational Products and Evinrude Outboard Motors</t>
  </si>
  <si>
    <t>https://www.regulations.gov/document?D=USTR-2017-0006-1131</t>
  </si>
  <si>
    <t>Comment from John Course</t>
  </si>
  <si>
    <t>Course</t>
  </si>
  <si>
    <t>https://www.regulations.gov/document?D=USTR-2017-0006-0395</t>
  </si>
  <si>
    <t>Comment from Stephen Holbrook</t>
  </si>
  <si>
    <t>Holbrook</t>
  </si>
  <si>
    <t>https://www.regulations.gov/document?D=USTR-2017-0006-0121</t>
  </si>
  <si>
    <t>[duplicate] Comment from Cornelious  Burke, Bay Area Council</t>
  </si>
  <si>
    <t>https://www.regulations.gov/document?D=USTR-2017-0006-0894</t>
  </si>
  <si>
    <t>Comment from Lea Marquez Peterson</t>
  </si>
  <si>
    <t>Marquez Peterson</t>
  </si>
  <si>
    <t>Lea</t>
  </si>
  <si>
    <t>https://www.regulations.gov/document?D=USTR-2017-0006-0666</t>
  </si>
  <si>
    <t>Comment from Drew Gruenburg, Society of American Florists</t>
  </si>
  <si>
    <t>Gruenburg</t>
  </si>
  <si>
    <t>Society of American Florists</t>
  </si>
  <si>
    <t>https://www.regulations.gov/document?D=USTR-2017-0006-1244</t>
  </si>
  <si>
    <t>Comment from Jeff Werner, NA</t>
  </si>
  <si>
    <t>Werner</t>
  </si>
  <si>
    <t>https://www.regulations.gov/document?D=USTR-2017-0006-0814</t>
  </si>
  <si>
    <t>Comment from Kate Huffman, NA</t>
  </si>
  <si>
    <t>Huffman</t>
  </si>
  <si>
    <t>Kate</t>
  </si>
  <si>
    <t>https://www.regulations.gov/document?D=USTR-2017-0006-0207</t>
  </si>
  <si>
    <t>Comment from James Brett, NA</t>
  </si>
  <si>
    <t>Brett</t>
  </si>
  <si>
    <t>https://www.regulations.gov/document?D=USTR-2017-0006-1059</t>
  </si>
  <si>
    <t>[request to testify] Comment from Peter Matheson, SIFMA</t>
  </si>
  <si>
    <t>Matheson</t>
  </si>
  <si>
    <t>SIFMA</t>
  </si>
  <si>
    <t>https://www.regulations.gov/document?D=USTR-2017-0006-0909</t>
  </si>
  <si>
    <t>Comment from Barbara Em</t>
  </si>
  <si>
    <t>Em</t>
  </si>
  <si>
    <t>CITIZEN OF THE U.S.</t>
  </si>
  <si>
    <t>https://www.regulations.gov/document?D=USTR-2017-0006-0327</t>
  </si>
  <si>
    <t>Comment from Jose E. Martinez, Free Trade Alliance San Antonio</t>
  </si>
  <si>
    <t>Martinez</t>
  </si>
  <si>
    <t>Jose E.</t>
  </si>
  <si>
    <t>https://www.regulations.gov/document?D=USTR-2017-0006-1392</t>
  </si>
  <si>
    <t>Comment from Jennifer Mellor, NA</t>
  </si>
  <si>
    <t>Mellor</t>
  </si>
  <si>
    <t>Jennifer</t>
  </si>
  <si>
    <t>https://www.regulations.gov/document?D=USTR-2017-0006-0960</t>
  </si>
  <si>
    <t>Comment from Laurel Eckert</t>
  </si>
  <si>
    <t>Eckert</t>
  </si>
  <si>
    <t>Laurel</t>
  </si>
  <si>
    <t>https://www.regulations.gov/document?D=USTR-2017-0006-0066</t>
  </si>
  <si>
    <t>Comment from Sherry McChristy, Peoria Patriots</t>
  </si>
  <si>
    <t>McChristy</t>
  </si>
  <si>
    <t>Sherry</t>
  </si>
  <si>
    <t>Peoria Patriots</t>
  </si>
  <si>
    <t>https://www.regulations.gov/document?D=USTR-2017-0006-0383</t>
  </si>
  <si>
    <t>[request to testify] Comment from Jennifer Thomas, Alliance of Automobile Manufacturers</t>
  </si>
  <si>
    <t>Alliance of Automobile Manufacturers</t>
  </si>
  <si>
    <t>https://www.regulations.gov/document?D=USTR-2017-0006-0871</t>
  </si>
  <si>
    <t>Dredging Contractors of America</t>
  </si>
  <si>
    <t>Costello</t>
  </si>
  <si>
    <t>Megan</t>
  </si>
  <si>
    <t>https://www.regulations.gov/document?D=USTR-2017-0006-0983</t>
  </si>
  <si>
    <t>Comment from Joshua Lamel, Re:Create</t>
  </si>
  <si>
    <t>Lamel</t>
  </si>
  <si>
    <t>Joshua</t>
  </si>
  <si>
    <t>Re:Create</t>
  </si>
  <si>
    <t>https://www.regulations.gov/document?D=USTR-2017-0006-0924</t>
  </si>
  <si>
    <t>Comment from Ivo Entchev, Canadian American Bar Association</t>
  </si>
  <si>
    <t>Entchev</t>
  </si>
  <si>
    <t>Ivo</t>
  </si>
  <si>
    <t>Canadian American Bar Association</t>
  </si>
  <si>
    <t>https://www.regulations.gov/document?D=USTR-2017-0006-1101</t>
  </si>
  <si>
    <t>Comment from Anna Walker, NA</t>
  </si>
  <si>
    <t>Walker</t>
  </si>
  <si>
    <t>Anna</t>
  </si>
  <si>
    <t>https://www.regulations.gov/document?D=USTR-2017-0006-0935</t>
  </si>
  <si>
    <t>Comment from Jonathan Band, Library Copyright Alliance</t>
  </si>
  <si>
    <t>Band</t>
  </si>
  <si>
    <t>Jonathan</t>
  </si>
  <si>
    <t>Library Copyright Alliance</t>
  </si>
  <si>
    <t>https://www.regulations.gov/document?D=USTR-2017-0006-0480</t>
  </si>
  <si>
    <t>Comment from Larry Scheid, US Citizen</t>
  </si>
  <si>
    <t>Scheid</t>
  </si>
  <si>
    <t>Larry</t>
  </si>
  <si>
    <t>US Citizen</t>
  </si>
  <si>
    <t>https://www.regulations.gov/document?D=USTR-2017-0006-0457</t>
  </si>
  <si>
    <t>Comment from K Anonymous</t>
  </si>
  <si>
    <t>K</t>
  </si>
  <si>
    <t>https://www.regulations.gov/document?D=USTR-2017-0006-0548</t>
  </si>
  <si>
    <t>Comment from Theodore Knappen, Greyhound Lines, Inc.</t>
  </si>
  <si>
    <t>Knappen</t>
  </si>
  <si>
    <t>Theodore</t>
  </si>
  <si>
    <t>Greyhound Lines, Inc.</t>
  </si>
  <si>
    <t>https://www.regulations.gov/document?D=USTR-2017-0006-0665</t>
  </si>
  <si>
    <t>Comment from Richard Harper, NA</t>
  </si>
  <si>
    <t>Harper</t>
  </si>
  <si>
    <t>https://www.regulations.gov/document?D=USTR-2017-0006-0796</t>
  </si>
  <si>
    <t>Comment from N  Boland, uscbia</t>
  </si>
  <si>
    <t>Boland</t>
  </si>
  <si>
    <t>N</t>
  </si>
  <si>
    <t>uscbia</t>
  </si>
  <si>
    <t>https://www.regulations.gov/document?D=USTR-2017-0006-0625</t>
  </si>
  <si>
    <t>Comment from Craig Davidson, Private Individual</t>
  </si>
  <si>
    <t>Davidson</t>
  </si>
  <si>
    <t>Craig</t>
  </si>
  <si>
    <t>https://www.regulations.gov/document?D=USTR-2017-0006-0431</t>
  </si>
  <si>
    <t>The Mercatus Center, GMU</t>
  </si>
  <si>
    <t>Griswold</t>
  </si>
  <si>
    <t>https://www.regulations.gov/document?D=USTR-2017-0006-1330</t>
  </si>
  <si>
    <t>Comment from CLAUDIA MARTINEZ, ILS, INC</t>
  </si>
  <si>
    <t>MARTINEZ</t>
  </si>
  <si>
    <t>CLAUDIA</t>
  </si>
  <si>
    <t>ILS, INC</t>
  </si>
  <si>
    <t>https://www.regulations.gov/document?D=USTR-2017-0006-1195</t>
  </si>
  <si>
    <t>Comment from Daniel Ujczo, Ohio-Canada Business Association</t>
  </si>
  <si>
    <t>Ujczo</t>
  </si>
  <si>
    <t>Ohio-Canada Business Association</t>
  </si>
  <si>
    <t>https://www.regulations.gov/document?D=USTR-2017-0006-1072</t>
  </si>
  <si>
    <t>Comment from Ann Weaver, The Red Kettle</t>
  </si>
  <si>
    <t>Weaver</t>
  </si>
  <si>
    <t>Ann</t>
  </si>
  <si>
    <t>The Red Kettle</t>
  </si>
  <si>
    <t>https://www.regulations.gov/document?D=USTR-2017-0006-0007</t>
  </si>
  <si>
    <t>Comment from Virginia Zanger</t>
  </si>
  <si>
    <t>Zanger</t>
  </si>
  <si>
    <t>Virginia</t>
  </si>
  <si>
    <t>https://www.regulations.gov/document?D=USTR-2017-0006-0769</t>
  </si>
  <si>
    <t>Comment from Bruce Hollands, NA</t>
  </si>
  <si>
    <t>Hollands</t>
  </si>
  <si>
    <t>Bruce</t>
  </si>
  <si>
    <t>https://www.regulations.gov/document?D=USTR-2017-0006-0604</t>
  </si>
  <si>
    <t>Comment from Clifford Murray, NA</t>
  </si>
  <si>
    <t>Clifford</t>
  </si>
  <si>
    <t>https://www.regulations.gov/document?D=USTR-2017-0006-1150</t>
  </si>
  <si>
    <t>Comment from David Verkaik, J.M. Rodgers Co., Inc.</t>
  </si>
  <si>
    <t>Verkaik</t>
  </si>
  <si>
    <t>J.M. Rodgers Co., Inc.</t>
  </si>
  <si>
    <t>https://www.regulations.gov/document?D=USTR-2017-0006-0645</t>
  </si>
  <si>
    <t>Comment from Alan  Conner</t>
  </si>
  <si>
    <t>Conner</t>
  </si>
  <si>
    <t>https://www.regulations.gov/document?D=USTR-2017-0006-0492</t>
  </si>
  <si>
    <t>Comment from Daniel Stumper</t>
  </si>
  <si>
    <t>Stumper</t>
  </si>
  <si>
    <t>https://www.regulations.gov/document?D=USTR-2017-0006-0646</t>
  </si>
  <si>
    <t>[Request to testify] American Apparel and Footwear Association</t>
  </si>
  <si>
    <t>Lamar</t>
  </si>
  <si>
    <t>AAFA</t>
  </si>
  <si>
    <t>https://www.regulations.gov/document?D=USTR-2017-0006-1140</t>
  </si>
  <si>
    <t>Comment from Robert Tartell, Self</t>
  </si>
  <si>
    <t>Tartell</t>
  </si>
  <si>
    <t>https://www.regulations.gov/document?D=USTR-2017-0006-0419</t>
  </si>
  <si>
    <t>Comment from Julia Hughes, USFIA</t>
  </si>
  <si>
    <t>Hughes</t>
  </si>
  <si>
    <t>USFIA</t>
  </si>
  <si>
    <t>https://www.regulations.gov/document?D=USTR-2017-0006-0800</t>
  </si>
  <si>
    <t>Comment from Kenneth Ruby, NA</t>
  </si>
  <si>
    <t>Ruby</t>
  </si>
  <si>
    <t>Kenneth</t>
  </si>
  <si>
    <t>https://www.regulations.gov/document?D=USTR-2017-0006-1168</t>
  </si>
  <si>
    <t>Comment from Eugene Fox, Eugene Fox</t>
  </si>
  <si>
    <t>Fox</t>
  </si>
  <si>
    <t>Eugene</t>
  </si>
  <si>
    <t>Eugene Fox</t>
  </si>
  <si>
    <t>https://www.regulations.gov/document?D=USTR-2017-0006-0410</t>
  </si>
  <si>
    <t>Richard Raymond, State Representative, Texas House of Representatives</t>
  </si>
  <si>
    <t>Raymond</t>
  </si>
  <si>
    <t>https://www.regulations.gov/document?D=USTR-2017-0006-1329</t>
  </si>
  <si>
    <t>Comment from Myles Murphy, Lucasfilm</t>
  </si>
  <si>
    <t>Murphy</t>
  </si>
  <si>
    <t>Myles</t>
  </si>
  <si>
    <t>Lucasfilm</t>
  </si>
  <si>
    <t>https://www.regulations.gov/document?D=USTR-2017-0006-0501</t>
  </si>
  <si>
    <t>Comment from John</t>
  </si>
  <si>
    <t>Va</t>
  </si>
  <si>
    <t>john</t>
  </si>
  <si>
    <t>do away with unnecessary govt programs</t>
  </si>
  <si>
    <t>https://www.regulations.gov/document?D=USTR-2017-0006-0336</t>
  </si>
  <si>
    <t>Comment from Elizabeth Edinger</t>
  </si>
  <si>
    <t>Edinger</t>
  </si>
  <si>
    <t>https://www.regulations.gov/document?D=USTR-2017-0006-0150</t>
  </si>
  <si>
    <t>Allegheny Technologies Inc.</t>
  </si>
  <si>
    <t>Lasoff</t>
  </si>
  <si>
    <t>https://www.regulations.gov/document?D=USTR-2017-0006-1311</t>
  </si>
  <si>
    <t>Comment from Ronald King</t>
  </si>
  <si>
    <t>King</t>
  </si>
  <si>
    <t>American Citizen - American Worker</t>
  </si>
  <si>
    <t>https://www.regulations.gov/document?D=USTR-2017-0006-0674</t>
  </si>
  <si>
    <t>Comment from John Phelps Stupp, Jr. , NA</t>
  </si>
  <si>
    <t>Stupp, Jr.</t>
  </si>
  <si>
    <t>John Phelps</t>
  </si>
  <si>
    <t>https://www.regulations.gov/document?D=USTR-2017-0006-1137</t>
  </si>
  <si>
    <t>Comment from Julia Sorrentino, Raytheon</t>
  </si>
  <si>
    <t>Sorrentino</t>
  </si>
  <si>
    <t>https://www.regulations.gov/document?D=USTR-2017-0006-1009</t>
  </si>
  <si>
    <t>Comment from Manuel J.  Molano, Instituto Mexicano para la Competitividad (IMCO)</t>
  </si>
  <si>
    <t>Molano</t>
  </si>
  <si>
    <t>Manuel J.</t>
  </si>
  <si>
    <t>Instituto Mexicano para la Competitividad (IMCO)</t>
  </si>
  <si>
    <t>https://www.regulations.gov/document?D=USTR-2017-0006-1011</t>
  </si>
  <si>
    <t>Pepsi Co.</t>
  </si>
  <si>
    <t>Bhowmik</t>
  </si>
  <si>
    <t>Ruchi</t>
  </si>
  <si>
    <t>https://www.regulations.gov/document?D=USTR-2017-0006-1367</t>
  </si>
  <si>
    <t>Comment from Tamsin Wotton, Private Citizen</t>
  </si>
  <si>
    <t>Wotton</t>
  </si>
  <si>
    <t>Tamsin</t>
  </si>
  <si>
    <t>Private Citizen</t>
  </si>
  <si>
    <t>https://www.regulations.gov/document?D=USTR-2017-0006-0633</t>
  </si>
  <si>
    <t>Comment from Stuart  Collins, Charlotte Mecklenburg Schools</t>
  </si>
  <si>
    <t>Collins</t>
  </si>
  <si>
    <t>Charlotte Mecklenburg Schools</t>
  </si>
  <si>
    <t>https://www.regulations.gov/document?D=USTR-2017-0006-0351</t>
  </si>
  <si>
    <t>Comment from Elizabeth Kerr, Business Forward</t>
  </si>
  <si>
    <t>Kerr</t>
  </si>
  <si>
    <t>Business Forward</t>
  </si>
  <si>
    <t>https://www.regulations.gov/document?D=USTR-2017-0006-1021</t>
  </si>
  <si>
    <t>Comment from Harpreet Kaur, NA</t>
  </si>
  <si>
    <t>Kaur</t>
  </si>
  <si>
    <t>Harpreet</t>
  </si>
  <si>
    <t>https://www.regulations.gov/document?D=USTR-2017-0006-0630</t>
  </si>
  <si>
    <t>Comment from Eric Astrachan, Tile Council of North America</t>
  </si>
  <si>
    <t>Astrachan</t>
  </si>
  <si>
    <t>Tile Council of North America</t>
  </si>
  <si>
    <t>https://www.regulations.gov/document?D=USTR-2017-0006-1089</t>
  </si>
  <si>
    <t>Comment from Melanie Foley, Public Citizen</t>
  </si>
  <si>
    <t>Foley</t>
  </si>
  <si>
    <t>Public Citizen</t>
  </si>
  <si>
    <t>https://www.regulations.gov/document?D=USTR-2017-0006-1041</t>
  </si>
  <si>
    <t>Dade County Farm Bureau</t>
  </si>
  <si>
    <t>Abreu</t>
  </si>
  <si>
    <t>Jorge</t>
  </si>
  <si>
    <t>https://www.regulations.gov/document?D=USTR-2017-0006-1351</t>
  </si>
  <si>
    <t>Comment from Kenneth Jensen</t>
  </si>
  <si>
    <t>Jensen</t>
  </si>
  <si>
    <t>Kenneth B Jensen</t>
  </si>
  <si>
    <t>https://www.regulations.gov/document?D=USTR-2017-0006-0052</t>
  </si>
  <si>
    <t>Comment from Sandra Johnson, NA</t>
  </si>
  <si>
    <t>Sandra</t>
  </si>
  <si>
    <t>https://www.regulations.gov/document?D=USTR-2017-0006-1171</t>
  </si>
  <si>
    <t>Comment from Steve Snell</t>
  </si>
  <si>
    <t>https://www.regulations.gov/document?D=USTR-2017-0006-0739</t>
  </si>
  <si>
    <t>Comment from Bonnie James, James Family Farm</t>
  </si>
  <si>
    <t>Bonnie</t>
  </si>
  <si>
    <t>James Family Farm</t>
  </si>
  <si>
    <t>https://www.regulations.gov/document?D=USTR-2017-0006-0371</t>
  </si>
  <si>
    <t>Alticor Inc.</t>
  </si>
  <si>
    <t>Bult</t>
  </si>
  <si>
    <t>https://www.regulations.gov/document?D=USTR-2017-0006-1366</t>
  </si>
  <si>
    <t>Comment from Edith  Kurie , Individual US citizen</t>
  </si>
  <si>
    <t>Kurie</t>
  </si>
  <si>
    <t>Edith</t>
  </si>
  <si>
    <t>Individual US citizen</t>
  </si>
  <si>
    <t>https://www.regulations.gov/document?D=USTR-2017-0006-0382</t>
  </si>
  <si>
    <t>Comment from Carlos Ortiz</t>
  </si>
  <si>
    <t>Ortiz</t>
  </si>
  <si>
    <t>Carlos</t>
  </si>
  <si>
    <t>https://www.regulations.gov/document?D=USTR-2017-0006-0569</t>
  </si>
  <si>
    <t>Western Growers</t>
  </si>
  <si>
    <t>McInerney</t>
  </si>
  <si>
    <t>Matt</t>
  </si>
  <si>
    <t>https://www.regulations.gov/document?D=USTR-2017-0006-1352</t>
  </si>
  <si>
    <t>Comment from David Weisz, NA</t>
  </si>
  <si>
    <t>Weisz</t>
  </si>
  <si>
    <t>https://www.regulations.gov/document?D=USTR-2017-0006-0867</t>
  </si>
  <si>
    <t>Comment from Alicia Meads, CF Industries</t>
  </si>
  <si>
    <t>Meads</t>
  </si>
  <si>
    <t>Alicia</t>
  </si>
  <si>
    <t>CF Industries</t>
  </si>
  <si>
    <t>https://www.regulations.gov/document?D=USTR-2017-0006-0672</t>
  </si>
  <si>
    <t>Comment from Roger Johnson, National Farmers Union</t>
  </si>
  <si>
    <t>Roger</t>
  </si>
  <si>
    <t>National Farmers Union</t>
  </si>
  <si>
    <t>https://www.regulations.gov/document?D=USTR-2017-0006-0736</t>
  </si>
  <si>
    <t>Comment from David Tanner,  Visual Effects Artist</t>
  </si>
  <si>
    <t>Tanner</t>
  </si>
  <si>
    <t>https://www.regulations.gov/document?D=USTR-2017-0006-1322</t>
  </si>
  <si>
    <t>Comment from Frank Dungan</t>
  </si>
  <si>
    <t>Dungan</t>
  </si>
  <si>
    <t>https://www.regulations.gov/document?D=USTR-2017-0006-0335</t>
  </si>
  <si>
    <t>Comment from Michael Rose, North Dakota Farm Bureau</t>
  </si>
  <si>
    <t>Rose</t>
  </si>
  <si>
    <t>North Dakota Farm Bureau</t>
  </si>
  <si>
    <t>https://www.regulations.gov/document?D=USTR-2017-0006-0451</t>
  </si>
  <si>
    <t>Matt Most, Encana Oil &amp; Gas (USA) Inc.</t>
  </si>
  <si>
    <t>Most</t>
  </si>
  <si>
    <t>Encana Oil &amp; Gas (USA) Inc.</t>
  </si>
  <si>
    <t>https://www.regulations.gov/document?D=USTR-2017-0006-0472</t>
  </si>
  <si>
    <t>Comment from Jay B Starkey III</t>
  </si>
  <si>
    <t>Starkey III</t>
  </si>
  <si>
    <t>Jay B</t>
  </si>
  <si>
    <t>https://www.regulations.gov/document?D=USTR-2017-0006-0685</t>
  </si>
  <si>
    <t>https://www.regulations.gov/document?D=USTR-2017-0006-1255</t>
  </si>
  <si>
    <t>Comment from Paul Cicio, Industrial Energy Consumers of America</t>
  </si>
  <si>
    <t>Cicio</t>
  </si>
  <si>
    <t>Industrial Energy Consumers of America</t>
  </si>
  <si>
    <t>https://www.regulations.gov/document?D=USTR-2017-0006-0901</t>
  </si>
  <si>
    <t>Comment from Joe Guenther, John Birch society</t>
  </si>
  <si>
    <t>Guenther</t>
  </si>
  <si>
    <t>John Birch society</t>
  </si>
  <si>
    <t>https://www.regulations.gov/document?D=USTR-2017-0006-0441</t>
  </si>
  <si>
    <t>Comment from David Gibson, Corn Producers Association of Texas</t>
  </si>
  <si>
    <t>Gibson</t>
  </si>
  <si>
    <t>Corn Producers Association of Texas</t>
  </si>
  <si>
    <t>https://www.regulations.gov/document?D=USTR-2017-0006-0996</t>
  </si>
  <si>
    <t>Comment from Alan Ball, The John Birch Society</t>
  </si>
  <si>
    <t>Ball</t>
  </si>
  <si>
    <t>https://www.regulations.gov/document?D=USTR-2017-0006-0660</t>
  </si>
  <si>
    <t>Comment from James Henry, K&amp;L Gates LLP</t>
  </si>
  <si>
    <t>K&amp;L Gates LLP</t>
  </si>
  <si>
    <t>https://www.regulations.gov/document?D=USTR-2017-0006-0969</t>
  </si>
  <si>
    <t>Comment from Adam Weissman, Global Justice for Animals and the Environment</t>
  </si>
  <si>
    <t>Weissman</t>
  </si>
  <si>
    <t>Adam</t>
  </si>
  <si>
    <t>Global Justice for Animals and the Environment</t>
  </si>
  <si>
    <t>https://www.regulations.gov/document?D=USTR-2017-0006-1224</t>
  </si>
  <si>
    <t>Comment from paul shmotolokha, Alpha Technologies</t>
  </si>
  <si>
    <t>shmotolokha</t>
  </si>
  <si>
    <t>paul</t>
  </si>
  <si>
    <t>Alpha Technologies</t>
  </si>
  <si>
    <t>https://www.regulations.gov/document?D=USTR-2017-0006-0274</t>
  </si>
  <si>
    <t>Comment from Doug Bailey, Anheuser-Busch Companies</t>
  </si>
  <si>
    <t>Bailey</t>
  </si>
  <si>
    <t>Doug</t>
  </si>
  <si>
    <t>Anheuser-Busch Companies</t>
  </si>
  <si>
    <t>https://www.regulations.gov/document?D=USTR-2017-0006-1157</t>
  </si>
  <si>
    <t>Comment from Thomas Hammer, National Oilseed Processors Association</t>
  </si>
  <si>
    <t>Hammer</t>
  </si>
  <si>
    <t>National Oilseed Processors Association</t>
  </si>
  <si>
    <t>https://www.regulations.gov/document?D=USTR-2017-0006-0476</t>
  </si>
  <si>
    <t>Comment from anthony cortese</t>
  </si>
  <si>
    <t>cortese</t>
  </si>
  <si>
    <t>anthony</t>
  </si>
  <si>
    <t>https://www.regulations.gov/document?D=USTR-2017-0006-0537</t>
  </si>
  <si>
    <t>[Request to Testify] Brandon Arnold, National Taxpayers Union</t>
  </si>
  <si>
    <t>Arnold</t>
  </si>
  <si>
    <t>Brandon</t>
  </si>
  <si>
    <t>National Taxpayers Union</t>
  </si>
  <si>
    <t>https://www.regulations.gov/document?D=USTR-2017-0006-1020</t>
  </si>
  <si>
    <t>Comment from Sande Reattoir</t>
  </si>
  <si>
    <t>Reattoir</t>
  </si>
  <si>
    <t>Sande</t>
  </si>
  <si>
    <t>https://www.regulations.gov/document?D=USTR-2017-0006-0437</t>
  </si>
  <si>
    <t>https://www.regulations.gov/document?D=USTR-2017-0006-0108</t>
  </si>
  <si>
    <t>Comment from James Sgueo, NABCA</t>
  </si>
  <si>
    <t>Sgueo</t>
  </si>
  <si>
    <t>NABCA</t>
  </si>
  <si>
    <t>https://www.regulations.gov/document?D=USTR-2017-0006-0493</t>
  </si>
  <si>
    <t>https://www.regulations.gov/document?D=USTR-2017-0006-0117</t>
  </si>
  <si>
    <t>Comment from Scott Bennett, JBS USA</t>
  </si>
  <si>
    <t>Bennett</t>
  </si>
  <si>
    <t>Scott</t>
  </si>
  <si>
    <t>JBS USA</t>
  </si>
  <si>
    <t>https://www.regulations.gov/document?D=USTR-2017-0006-0883</t>
  </si>
  <si>
    <t>Comment from Jeffrey Francer, Association for Accessible Medicines (AAM)</t>
  </si>
  <si>
    <t>Francer</t>
  </si>
  <si>
    <t>Jeffrey</t>
  </si>
  <si>
    <t>Association for Accessible Medicines (AAM)</t>
  </si>
  <si>
    <t>https://www.regulations.gov/document?D=USTR-2017-0006-0927</t>
  </si>
  <si>
    <t>Comment from Lance Fritz, Union Pacific , Union Pacific Railroad</t>
  </si>
  <si>
    <t>Fritz, Union Pacific</t>
  </si>
  <si>
    <t>Lance</t>
  </si>
  <si>
    <t>Union Pacific Railroad</t>
  </si>
  <si>
    <t>https://www.regulations.gov/document?D=USTR-2017-0006-0606</t>
  </si>
  <si>
    <t>Comment from Tom Woods</t>
  </si>
  <si>
    <t>Woods</t>
  </si>
  <si>
    <t>https://www.regulations.gov/document?D=USTR-2017-0006-0767</t>
  </si>
  <si>
    <t>Comment from James Sautter</t>
  </si>
  <si>
    <t>Sautter</t>
  </si>
  <si>
    <t>Me, myself, and I</t>
  </si>
  <si>
    <t>https://www.regulations.gov/document?D=USTR-2017-0006-0062</t>
  </si>
  <si>
    <t>Comment from Anat Katz, NA</t>
  </si>
  <si>
    <t>Katz</t>
  </si>
  <si>
    <t>Anat</t>
  </si>
  <si>
    <t>https://www.regulations.gov/document?D=USTR-2017-0006-0922</t>
  </si>
  <si>
    <t>Comment from Jose Garcia</t>
  </si>
  <si>
    <t>Garcia</t>
  </si>
  <si>
    <t>Jose</t>
  </si>
  <si>
    <t>https://www.regulations.gov/document?D=USTR-2017-0006-0766</t>
  </si>
  <si>
    <t>Comment from Serese Selanders, NA</t>
  </si>
  <si>
    <t>Selanders</t>
  </si>
  <si>
    <t>Serese</t>
  </si>
  <si>
    <t>https://www.regulations.gov/document?D=USTR-2017-0006-1192</t>
  </si>
  <si>
    <t>Comment from Tanya Jackson</t>
  </si>
  <si>
    <t>Jackson</t>
  </si>
  <si>
    <t>Tanya</t>
  </si>
  <si>
    <t>U.S. ctizen</t>
  </si>
  <si>
    <t>https://www.regulations.gov/document?D=USTR-2017-0006-0488</t>
  </si>
  <si>
    <t>Comment from Peter Zanello</t>
  </si>
  <si>
    <t>Zanello</t>
  </si>
  <si>
    <t>https://www.regulations.gov/document?D=USTR-2017-0006-0365</t>
  </si>
  <si>
    <t>Comment from Tom Martinek, NA</t>
  </si>
  <si>
    <t>Martinek</t>
  </si>
  <si>
    <t>https://www.regulations.gov/document?D=USTR-2017-0006-0418</t>
  </si>
  <si>
    <t>Comment from Andrew Kentz, U.S. Lumber Coalition</t>
  </si>
  <si>
    <t>Kentz</t>
  </si>
  <si>
    <t>U.S. Lumber Coalition</t>
  </si>
  <si>
    <t>https://www.regulations.gov/document?D=USTR-2017-0006-0726</t>
  </si>
  <si>
    <t>Patrick Archer, American Peanut Council</t>
  </si>
  <si>
    <t>Archer</t>
  </si>
  <si>
    <t>Patrick</t>
  </si>
  <si>
    <t>American Peanut Council</t>
  </si>
  <si>
    <t>https://www.regulations.gov/document?D=USTR-2017-0006-0120</t>
  </si>
  <si>
    <t>Comment from Kenneth Schramko, NA</t>
  </si>
  <si>
    <t>Schramko</t>
  </si>
  <si>
    <t>https://www.regulations.gov/document?D=USTR-2017-0006-0907</t>
  </si>
  <si>
    <t>Deirdre Flynn, The Popcorn Institute</t>
  </si>
  <si>
    <t>Flynn</t>
  </si>
  <si>
    <t>Deirdre</t>
  </si>
  <si>
    <t>The Popcorn Institute</t>
  </si>
  <si>
    <t>https://www.regulations.gov/document?D=USTR-2017-0006-0093</t>
  </si>
  <si>
    <t>Comment from Chotaro Koumi, Pentel of America, LTD.</t>
  </si>
  <si>
    <t>Koumi</t>
  </si>
  <si>
    <t>Chotaro</t>
  </si>
  <si>
    <t>Pentel of America, LTD.</t>
  </si>
  <si>
    <t>https://www.regulations.gov/document?D=USTR-2017-0006-0584</t>
  </si>
  <si>
    <t>Comment from john redmond</t>
  </si>
  <si>
    <t>redmond</t>
  </si>
  <si>
    <t>https://www.regulations.gov/document?D=USTR-2017-0006-0423</t>
  </si>
  <si>
    <t>Comment from Elisabeth King, Greater Boston Trade Justice</t>
  </si>
  <si>
    <t>Elisabeth</t>
  </si>
  <si>
    <t>Greater Boston Trade Justice</t>
  </si>
  <si>
    <t>https://www.regulations.gov/document?D=USTR-2017-0006-0642</t>
  </si>
  <si>
    <t>Comment from Dorothy Weicker, NA</t>
  </si>
  <si>
    <t>Weicker</t>
  </si>
  <si>
    <t>Dorothy</t>
  </si>
  <si>
    <t>https://www.regulations.gov/document?D=USTR-2017-0006-0216</t>
  </si>
  <si>
    <t>Comment from Justin  Castillo, NA</t>
  </si>
  <si>
    <t>Castillo</t>
  </si>
  <si>
    <t>Justin</t>
  </si>
  <si>
    <t>https://www.regulations.gov/document?D=USTR-2017-0006-0986</t>
  </si>
  <si>
    <t>Comment from Doug Bruhnke, Global Chamber</t>
  </si>
  <si>
    <t>Bruhnke</t>
  </si>
  <si>
    <t>Global Chamber</t>
  </si>
  <si>
    <t>https://www.regulations.gov/document?D=USTR-2017-0006-0742</t>
  </si>
  <si>
    <t>Comment from Roland Gutierrez, State Rep Texas</t>
  </si>
  <si>
    <t>Gutierrez</t>
  </si>
  <si>
    <t>Roland</t>
  </si>
  <si>
    <t>State of Texas House of Representatives</t>
  </si>
  <si>
    <t>https://www.regulations.gov/document?D=USTR-2017-0006-1280</t>
  </si>
  <si>
    <t>Comment from Catharine Simcox, NA</t>
  </si>
  <si>
    <t>Simcox</t>
  </si>
  <si>
    <t>Catharine</t>
  </si>
  <si>
    <t>https://www.regulations.gov/document?D=USTR-2017-0006-1116</t>
  </si>
  <si>
    <t>Comment from Paula Braveman, NA</t>
  </si>
  <si>
    <t>Braveman</t>
  </si>
  <si>
    <t>Paula</t>
  </si>
  <si>
    <t>https://www.regulations.gov/document?D=USTR-2017-0006-1201</t>
  </si>
  <si>
    <t>Comments from Karl Kramer, San Francisco Living Wage Coalition</t>
  </si>
  <si>
    <t>Kramer</t>
  </si>
  <si>
    <t>San Francisco Living Wage Coalition</t>
  </si>
  <si>
    <t>https://www.regulations.gov/document?D=USTR-2017-0006-1339</t>
  </si>
  <si>
    <t>Comment from GM Forsythe</t>
  </si>
  <si>
    <t>Forsythe</t>
  </si>
  <si>
    <t>GM</t>
  </si>
  <si>
    <t>https://www.regulations.gov/document?D=USTR-2017-0006-0712</t>
  </si>
  <si>
    <t>Comment from Richard Van Aken, NA</t>
  </si>
  <si>
    <t>Van Aken</t>
  </si>
  <si>
    <t>https://www.regulations.gov/document?D=USTR-2017-0006-1103</t>
  </si>
  <si>
    <t>Comment from Richard Walden, Farmers Investment CO</t>
  </si>
  <si>
    <t>Walden</t>
  </si>
  <si>
    <t>Farmers Investment CO</t>
  </si>
  <si>
    <t>https://www.regulations.gov/document?D=USTR-2017-0006-1014</t>
  </si>
  <si>
    <t>Comment from Barbara Henson</t>
  </si>
  <si>
    <t>Henson</t>
  </si>
  <si>
    <t>https://www.regulations.gov/document?D=USTR-2017-0006-0452</t>
  </si>
  <si>
    <t>Comment from Donna  Miller</t>
  </si>
  <si>
    <t>https://www.regulations.gov/document?D=USTR-2017-0006-0921</t>
  </si>
  <si>
    <t>Comment from Grant Pearson, NA</t>
  </si>
  <si>
    <t>Pearson</t>
  </si>
  <si>
    <t>Grant</t>
  </si>
  <si>
    <t>https://www.regulations.gov/document?D=USTR-2017-0006-1206</t>
  </si>
  <si>
    <t>Comment from Tara Bridges, NA</t>
  </si>
  <si>
    <t>Bridges</t>
  </si>
  <si>
    <t>Tara</t>
  </si>
  <si>
    <t>https://www.regulations.gov/document?D=USTR-2017-0006-0241</t>
  </si>
  <si>
    <t>Comment from Julius Salinas, NA</t>
  </si>
  <si>
    <t>Salinas</t>
  </si>
  <si>
    <t>Julius</t>
  </si>
  <si>
    <t>https://www.regulations.gov/document?D=USTR-2017-0006-0235</t>
  </si>
  <si>
    <t>Comment from Marianne Rowden, American Association of Exporters and Importers</t>
  </si>
  <si>
    <t>Rowden</t>
  </si>
  <si>
    <t>Marianne</t>
  </si>
  <si>
    <t>American Association of Exporters and Importers</t>
  </si>
  <si>
    <t>https://www.regulations.gov/document?D=USTR-2017-0006-1028</t>
  </si>
  <si>
    <t>Comment from Jeremy Fink, MAGA</t>
  </si>
  <si>
    <t>Fink</t>
  </si>
  <si>
    <t>MAGA</t>
  </si>
  <si>
    <t>https://www.regulations.gov/document?D=USTR-2017-0006-0428</t>
  </si>
  <si>
    <t>United States Cattlemen's Association</t>
  </si>
  <si>
    <t>Drake</t>
  </si>
  <si>
    <t>https://www.regulations.gov/document?D=USTR-2017-0006-1284</t>
  </si>
  <si>
    <t>Comment from Virginia Beckett, NA</t>
  </si>
  <si>
    <t>Beckett</t>
  </si>
  <si>
    <t>https://www.regulations.gov/document?D=USTR-2017-0006-1113</t>
  </si>
  <si>
    <t>Comment from Beth Hughes, International Dairy Foods Association</t>
  </si>
  <si>
    <t>International Dairy Foods Association</t>
  </si>
  <si>
    <t>https://www.regulations.gov/document?D=USTR-2017-0006-0807</t>
  </si>
  <si>
    <t>National Football League (NFL)</t>
  </si>
  <si>
    <t>Edmonds</t>
  </si>
  <si>
    <t>https://www.regulations.gov/document?D=USTR-2017-0006-1380</t>
  </si>
  <si>
    <t>[request to testify] Comment from Aaron Lowe, Auto Care</t>
  </si>
  <si>
    <t>Lowe</t>
  </si>
  <si>
    <t>Aaron</t>
  </si>
  <si>
    <t>https://www.regulations.gov/document?D=USTR-2017-0006-0981</t>
  </si>
  <si>
    <t>Yum! Brands, Inc.</t>
  </si>
  <si>
    <t>Grappin</t>
  </si>
  <si>
    <t>https://www.regulations.gov/document?D=USTR-2017-0006-1289</t>
  </si>
  <si>
    <t>Comment from Anonymous Anonymous, NA</t>
  </si>
  <si>
    <t>https://www.regulations.gov/document?D=USTR-2017-0006-1082</t>
  </si>
  <si>
    <t>Comment from Stephen Dunham, U.S. Citizen</t>
  </si>
  <si>
    <t>Dunham</t>
  </si>
  <si>
    <t>U.S. Citizen</t>
  </si>
  <si>
    <t>https://www.regulations.gov/document?D=USTR-2017-0006-0398</t>
  </si>
  <si>
    <t>Comment from Elizabeth Dietz, United States Conference of Catholic Bishops</t>
  </si>
  <si>
    <t>Dietz</t>
  </si>
  <si>
    <t>United States Conference of Catholic Bishops</t>
  </si>
  <si>
    <t>https://www.regulations.gov/document?D=USTR-2017-0006-0721</t>
  </si>
  <si>
    <t>[Request to testify] Comment from Jonathan Band, Library Copyright Alliance</t>
  </si>
  <si>
    <t>https://www.regulations.gov/document?D=USTR-2017-0006-0475</t>
  </si>
  <si>
    <t>Comment from Members of Congress Rosa DeLauro , Peter DeFazio,  Marcy Kaptur, Barbara Lee, Daniel Lipinski, Richard Nolan, Mark Pocan,  Tim Ryan, Robert Scott and Paul Tonko</t>
  </si>
  <si>
    <t>DeLauro (CT-03)</t>
  </si>
  <si>
    <t>Rosa</t>
  </si>
  <si>
    <t>https://www.regulations.gov/document?D=USTR-2017-0006-1396</t>
  </si>
  <si>
    <t>Comment from KRISTOPHER MANGHERA, John Birch Society</t>
  </si>
  <si>
    <t>MANGHERA</t>
  </si>
  <si>
    <t>KRISTOPHER</t>
  </si>
  <si>
    <t>https://www.regulations.gov/document?D=USTR-2017-0006-0386</t>
  </si>
  <si>
    <t>Newell Brands</t>
  </si>
  <si>
    <t>https://www.regulations.gov/document?D=USTR-2017-0006-0928</t>
  </si>
  <si>
    <t>Comment from Jason Grumet, Bipartisan Policy Center</t>
  </si>
  <si>
    <t>Grumet</t>
  </si>
  <si>
    <t>Bipartisan Policy Center</t>
  </si>
  <si>
    <t>https://www.regulations.gov/document?D=USTR-2017-0006-0790</t>
  </si>
  <si>
    <t>Comment from Jorge Vargas, Idaho</t>
  </si>
  <si>
    <t>Vargas</t>
  </si>
  <si>
    <t>Idaho</t>
  </si>
  <si>
    <t>https://www.regulations.gov/document?D=USTR-2017-0006-0416</t>
  </si>
  <si>
    <t>Comment from Phyllis  Vrzal , NA</t>
  </si>
  <si>
    <t>Vrzal</t>
  </si>
  <si>
    <t>Phyllis</t>
  </si>
  <si>
    <t>https://www.regulations.gov/document?D=USTR-2017-0006-0246</t>
  </si>
  <si>
    <t>Comment from Charles Cervantes, Business and Procurement Partners, LLC</t>
  </si>
  <si>
    <t>Cervantes</t>
  </si>
  <si>
    <t>Business and Procurement Partners, LLC</t>
  </si>
  <si>
    <t>https://www.regulations.gov/document?D=USTR-2017-0006-1066</t>
  </si>
  <si>
    <t>Suniva, Inc.</t>
  </si>
  <si>
    <t>McConkey</t>
  </si>
  <si>
    <t>https://www.regulations.gov/document?D=USTR-2017-0006-1375</t>
  </si>
  <si>
    <t>Comment from David Corn, C.J. Holt &amp; Co., Inc.</t>
  </si>
  <si>
    <t>Corn</t>
  </si>
  <si>
    <t>C.J. Holt &amp; Co., Inc.</t>
  </si>
  <si>
    <t>https://www.regulations.gov/document?D=USTR-2017-0006-0741</t>
  </si>
  <si>
    <t>[request to testify] Comment from Betsy Garrold, National Family Farm Coalition</t>
  </si>
  <si>
    <t>Garrold</t>
  </si>
  <si>
    <t>National Family Farm Coalition</t>
  </si>
  <si>
    <t>https://www.regulations.gov/document?D=USTR-2017-0006-0890</t>
  </si>
  <si>
    <t>Comment from Leila Baroody, NA</t>
  </si>
  <si>
    <t>Baroody</t>
  </si>
  <si>
    <t>https://www.regulations.gov/document?D=USTR-2017-0006-1169</t>
  </si>
  <si>
    <t>Comment from David Macko</t>
  </si>
  <si>
    <t>Macko</t>
  </si>
  <si>
    <t>member of Libertarian Party of Ohio. My comment does not necessarily represent the position of the LPO.</t>
  </si>
  <si>
    <t>https://www.regulations.gov/document?D=USTR-2017-0006-0082</t>
  </si>
  <si>
    <t>Comment from LYNA KNIGHT, NA</t>
  </si>
  <si>
    <t>KNIGHT</t>
  </si>
  <si>
    <t>LYNA</t>
  </si>
  <si>
    <t>https://www.regulations.gov/document?D=USTR-2017-0006-0857</t>
  </si>
  <si>
    <t xml:space="preserve">Comment from Cassandra Kuball, North American Market Working Group of the U.S. Food and Agriculture Dialogue for Trade </t>
  </si>
  <si>
    <t>Kuball</t>
  </si>
  <si>
    <t>Cassandra</t>
  </si>
  <si>
    <t>North American Market Working Group of the U.S. Food and Agriculture Dialogue for Trade</t>
  </si>
  <si>
    <t>https://www.regulations.gov/document?D=USTR-2017-0006-1078</t>
  </si>
  <si>
    <t>Comment from Diego Rodriguez</t>
  </si>
  <si>
    <t>Rodriguez</t>
  </si>
  <si>
    <t>Diego</t>
  </si>
  <si>
    <t>https://www.regulations.gov/document?D=USTR-2017-0006-0478</t>
  </si>
  <si>
    <t>[request to testify] Comment from Celeste Drake, AFL-CIO</t>
  </si>
  <si>
    <t>Celeste</t>
  </si>
  <si>
    <t>AFL-CIO</t>
  </si>
  <si>
    <t>https://www.regulations.gov/document?D=USTR-2017-0006-1004</t>
  </si>
  <si>
    <t>Comment from Stephen  Ciccone, Toyota</t>
  </si>
  <si>
    <t>Ciccone</t>
  </si>
  <si>
    <t>https://www.regulations.gov/document?D=USTR-2017-0006-0668</t>
  </si>
  <si>
    <t>Juice Products Association (JPA), Kelley Drye &amp; Warren LLP</t>
  </si>
  <si>
    <t>(JPA)</t>
  </si>
  <si>
    <t>Juice Products Ass'n</t>
  </si>
  <si>
    <t>Kelley Drye &amp; Warren LLP</t>
  </si>
  <si>
    <t>https://www.regulations.gov/document?D=USTR-2017-0006-1292</t>
  </si>
  <si>
    <t>Comment from Karen Bracken</t>
  </si>
  <si>
    <t>Bracken</t>
  </si>
  <si>
    <t>https://www.regulations.gov/document?D=USTR-2017-0006-0561</t>
  </si>
  <si>
    <t>Comment from Anonymous, Wisconsin Green Party</t>
  </si>
  <si>
    <t>Wisconsin Green Party</t>
  </si>
  <si>
    <t>https://www.regulations.gov/document?D=USTR-2017-0006-0759</t>
  </si>
  <si>
    <t>Comment from Leonard Matthews, John Birch Society</t>
  </si>
  <si>
    <t>Matthews</t>
  </si>
  <si>
    <t>Leonard</t>
  </si>
  <si>
    <t>https://www.regulations.gov/document?D=USTR-2017-0006-0388</t>
  </si>
  <si>
    <t>Comment from Susan Little</t>
  </si>
  <si>
    <t>Little</t>
  </si>
  <si>
    <t>https://www.regulations.gov/document?D=USTR-2017-0006-0749</t>
  </si>
  <si>
    <t>Almond Alliance of California, the Alliance</t>
  </si>
  <si>
    <t>Ibrahim</t>
  </si>
  <si>
    <t>Bunnie</t>
  </si>
  <si>
    <t>https://www.regulations.gov/document?D=USTR-2017-0006-1294</t>
  </si>
  <si>
    <t>Comment from Rick Aiello</t>
  </si>
  <si>
    <t>Aiello</t>
  </si>
  <si>
    <t>https://www.regulations.gov/document?D=USTR-2017-0006-0405</t>
  </si>
  <si>
    <t xml:space="preserve">Comment from Dale Peer, Nonexistent </t>
  </si>
  <si>
    <t>Peer</t>
  </si>
  <si>
    <t>Dale</t>
  </si>
  <si>
    <t>Nonexistent</t>
  </si>
  <si>
    <t>https://www.regulations.gov/document?D=USTR-2017-0006-0641</t>
  </si>
  <si>
    <t>Comment from Paul Murrieta, Oasis Air Conditioning &amp; Heating, Inc.</t>
  </si>
  <si>
    <t>Murrieta</t>
  </si>
  <si>
    <t>Oasis Air Conditioning &amp; Heating, Inc.</t>
  </si>
  <si>
    <t>https://www.regulations.gov/document?D=USTR-2017-0006-1182</t>
  </si>
  <si>
    <t>Comment from Michael Palmedo, Program on Information Justice and Intellectual Property, PIJIP</t>
  </si>
  <si>
    <t>Palmedo</t>
  </si>
  <si>
    <t>Program on Information Justice and Intellectual Property, PIJIP</t>
  </si>
  <si>
    <t>https://www.regulations.gov/document?D=USTR-2017-0006-1148</t>
  </si>
  <si>
    <t>Comment from Raymond Keating, Small Business &amp; Entrepreneurship Council</t>
  </si>
  <si>
    <t>Keating</t>
  </si>
  <si>
    <t>Small Business &amp; Entrepreneurship Council</t>
  </si>
  <si>
    <t>https://www.regulations.gov/document?D=USTR-2017-0006-0715</t>
  </si>
  <si>
    <t>Comment from Dennis Stanfield</t>
  </si>
  <si>
    <t>Stanfield</t>
  </si>
  <si>
    <t>Dennis B Stanfield</t>
  </si>
  <si>
    <t>https://www.regulations.gov/document?D=USTR-2017-0006-0087</t>
  </si>
  <si>
    <t>Comment from Alejandra Mier y Teran, Otay Mesa Chamber of Commerce</t>
  </si>
  <si>
    <t>Mier y Teran</t>
  </si>
  <si>
    <t>Alejandra</t>
  </si>
  <si>
    <t>Otay Mesa Chamber of Commerce</t>
  </si>
  <si>
    <t>https://www.regulations.gov/document?D=USTR-2017-0006-1133</t>
  </si>
  <si>
    <t>Comment from Liz Clark, National Confectioners Association</t>
  </si>
  <si>
    <t>Clark</t>
  </si>
  <si>
    <t>National Confectioners Association</t>
  </si>
  <si>
    <t>https://www.regulations.gov/document?D=USTR-2017-0006-0895</t>
  </si>
  <si>
    <t>Comment from wally  Piatkowski, USCBIA</t>
  </si>
  <si>
    <t>Piatkowski</t>
  </si>
  <si>
    <t>wally</t>
  </si>
  <si>
    <t>USCBIA</t>
  </si>
  <si>
    <t>https://www.regulations.gov/document?D=USTR-2017-0006-0627</t>
  </si>
  <si>
    <t>Comment from Sunny Lindsey</t>
  </si>
  <si>
    <t>Lindsey</t>
  </si>
  <si>
    <t>Sunny</t>
  </si>
  <si>
    <t>self</t>
  </si>
  <si>
    <t>https://www.regulations.gov/document?D=USTR-2017-0006-0073</t>
  </si>
  <si>
    <t>Comment from Diane Luttrell</t>
  </si>
  <si>
    <t>Luttrell</t>
  </si>
  <si>
    <t>Diane</t>
  </si>
  <si>
    <t>https://www.regulations.gov/document?D=USTR-2017-0006-0873</t>
  </si>
  <si>
    <t>Comment from Arutyun Sayan, NA</t>
  </si>
  <si>
    <t>Sayan</t>
  </si>
  <si>
    <t>Arutyun</t>
  </si>
  <si>
    <t>https://www.regulations.gov/document?D=USTR-2017-0006-1261</t>
  </si>
  <si>
    <t>Comment from TIMOTHY OCONNOR</t>
  </si>
  <si>
    <t>OCONNOR</t>
  </si>
  <si>
    <t>TIMOTHY</t>
  </si>
  <si>
    <t>A # 1 ELECTRIC</t>
  </si>
  <si>
    <t>https://www.regulations.gov/document?D=USTR-2017-0006-1000</t>
  </si>
  <si>
    <t>Comment from Sigrid Asmus, N/A</t>
  </si>
  <si>
    <t>Asmus</t>
  </si>
  <si>
    <t>Sigrid</t>
  </si>
  <si>
    <t>https://www.regulations.gov/document?D=USTR-2017-0006-1040</t>
  </si>
  <si>
    <t>https://www.regulations.gov/document?D=USTR-2017-0006-0511</t>
  </si>
  <si>
    <t>Comment from Alexander Russ, Association of Equipment Manufacturers (AEM)</t>
  </si>
  <si>
    <t>Alexander</t>
  </si>
  <si>
    <t>Association of Equipment Manufacturers (AEM)</t>
  </si>
  <si>
    <t>https://www.regulations.gov/document?D=USTR-2017-0006-0819</t>
  </si>
  <si>
    <t>Comment from Edward Smith, GAMA</t>
  </si>
  <si>
    <t>Edward</t>
  </si>
  <si>
    <t>GAMA</t>
  </si>
  <si>
    <t>https://www.regulations.gov/document?D=USTR-2017-0006-0838</t>
  </si>
  <si>
    <t>Comment from ken Morton, N/A</t>
  </si>
  <si>
    <t>Morton</t>
  </si>
  <si>
    <t>ken</t>
  </si>
  <si>
    <t>https://www.regulations.gov/document?D=USTR-2017-0006-0596</t>
  </si>
  <si>
    <t>Comment from Michael Ochs, Recreation Vehicle Industry Association</t>
  </si>
  <si>
    <t>Ochs</t>
  </si>
  <si>
    <t>Recreation Vehicle Industry Association</t>
  </si>
  <si>
    <t>https://www.regulations.gov/document?D=USTR-2017-0006-1250</t>
  </si>
  <si>
    <t>Comment from Bruce Goldstein, Farmworker Justice</t>
  </si>
  <si>
    <t>Goldstein</t>
  </si>
  <si>
    <t>Farmworker Justice</t>
  </si>
  <si>
    <t>https://www.regulations.gov/document?D=USTR-2017-0006-1122</t>
  </si>
  <si>
    <t>Canadian Patent Utility Coalition</t>
  </si>
  <si>
    <t>Anderson</t>
  </si>
  <si>
    <t>Arvie</t>
  </si>
  <si>
    <t>https://www.regulations.gov/document?D=USTR-2017-0006-1331</t>
  </si>
  <si>
    <t>Comment from Althea Erickson, Etsy</t>
  </si>
  <si>
    <t>Althea</t>
  </si>
  <si>
    <t>Etsy</t>
  </si>
  <si>
    <t>https://www.regulations.gov/document?D=USTR-2017-0006-1370</t>
  </si>
  <si>
    <t>Comment from Evan Engstrom, Engine Advocacy</t>
  </si>
  <si>
    <t>Engstrom</t>
  </si>
  <si>
    <t>Evan</t>
  </si>
  <si>
    <t>Engine Advocacy</t>
  </si>
  <si>
    <t>https://www.regulations.gov/document?D=USTR-2017-0006-0705</t>
  </si>
  <si>
    <t>Gildan USA Inc.</t>
  </si>
  <si>
    <t>https://www.regulations.gov/document?D=USTR-2017-0006-0699</t>
  </si>
  <si>
    <t>Comment from Melissa Blue Sky, Center for International Environmental Law</t>
  </si>
  <si>
    <t>Blue Sky</t>
  </si>
  <si>
    <t>Melissa</t>
  </si>
  <si>
    <t>Center for International Environmental Law</t>
  </si>
  <si>
    <t>https://www.regulations.gov/document?D=USTR-2017-0006-1146</t>
  </si>
  <si>
    <t>Comment from Terry McCall, U.S. Taxpayer</t>
  </si>
  <si>
    <t>McCall</t>
  </si>
  <si>
    <t>U.S. Taxpayer</t>
  </si>
  <si>
    <t>https://www.regulations.gov/document?D=USTR-2017-0006-0377</t>
  </si>
  <si>
    <t>Comment from Johan Moulin, The Law Office of Lewis E. Leibowitz</t>
  </si>
  <si>
    <t>Moulin</t>
  </si>
  <si>
    <t>Johan</t>
  </si>
  <si>
    <t>The Law Office of Lewis E. Leibowitz</t>
  </si>
  <si>
    <t>https://www.regulations.gov/document?D=USTR-2017-0006-0687</t>
  </si>
  <si>
    <t>Trade Justice New York Metro</t>
  </si>
  <si>
    <t>Scher</t>
  </si>
  <si>
    <t>Wendy</t>
  </si>
  <si>
    <t>TradeJustice New York Metro</t>
  </si>
  <si>
    <t>https://www.regulations.gov/document?D=USTR-2017-0006-1355</t>
  </si>
  <si>
    <t>Comment from Richard Citron, NA</t>
  </si>
  <si>
    <t>Citron</t>
  </si>
  <si>
    <t>https://www.regulations.gov/document?D=USTR-2017-0006-1238</t>
  </si>
  <si>
    <t>Comment from David Short, Federal Express Corporation</t>
  </si>
  <si>
    <t>Short</t>
  </si>
  <si>
    <t>Federal Express Corporation</t>
  </si>
  <si>
    <t>https://www.regulations.gov/document?D=USTR-2017-0006-0520</t>
  </si>
  <si>
    <t>Kerstin Lindgren, Fair World Project</t>
  </si>
  <si>
    <t>Lindgren</t>
  </si>
  <si>
    <t>Kerstin</t>
  </si>
  <si>
    <t>Fair World Project</t>
  </si>
  <si>
    <t>https://www.regulations.gov/document?D=USTR-2017-0006-0321</t>
  </si>
  <si>
    <t>Comment from Kathleen Staudt, NA</t>
  </si>
  <si>
    <t>Staudt</t>
  </si>
  <si>
    <t>Kathleen</t>
  </si>
  <si>
    <t>https://www.regulations.gov/document?D=USTR-2017-0006-0494</t>
  </si>
  <si>
    <t>Comment from Kenneth Edmonds, NA</t>
  </si>
  <si>
    <t>https://www.regulations.gov/document?D=USTR-2017-0006-0607</t>
  </si>
  <si>
    <t>Comment from Jean Williams</t>
  </si>
  <si>
    <t>Williams</t>
  </si>
  <si>
    <t>Jean</t>
  </si>
  <si>
    <t>https://www.regulations.gov/document?D=USTR-2017-0006-0094</t>
  </si>
  <si>
    <t>Comment from David Snead, Internet Infrastructure Coalition</t>
  </si>
  <si>
    <t>Snead</t>
  </si>
  <si>
    <t>Internet Infrastructure Coalition</t>
  </si>
  <si>
    <t>https://www.regulations.gov/document?D=USTR-2017-0006-0734</t>
  </si>
  <si>
    <t>Comment from Alika Kumar, NA</t>
  </si>
  <si>
    <t>Kumar</t>
  </si>
  <si>
    <t>Alika</t>
  </si>
  <si>
    <t>https://www.regulations.gov/document?D=USTR-2017-0006-1035</t>
  </si>
  <si>
    <t>Comment from Kenneth  Patterson , NA</t>
  </si>
  <si>
    <t>https://www.regulations.gov/document?D=USTR-2017-0006-1099</t>
  </si>
  <si>
    <t>Comment from steven willey</t>
  </si>
  <si>
    <t>willey</t>
  </si>
  <si>
    <t>steven</t>
  </si>
  <si>
    <t>United States of America</t>
  </si>
  <si>
    <t>https://www.regulations.gov/document?D=USTR-2017-0006-0655</t>
  </si>
  <si>
    <t>Comment from Scott Paul, Alliance for American Manufacturing</t>
  </si>
  <si>
    <t>Alliance for American Manufacturing</t>
  </si>
  <si>
    <t>https://www.regulations.gov/document?D=USTR-2017-0006-1119</t>
  </si>
  <si>
    <t>Comment from Justin Psencik, Justin Cole Music</t>
  </si>
  <si>
    <t>Psencik</t>
  </si>
  <si>
    <t>Justin Cole Music</t>
  </si>
  <si>
    <t>https://www.regulations.gov/document?D=USTR-2017-0006-0334</t>
  </si>
  <si>
    <t>Comment from J &amp; M Feeley</t>
  </si>
  <si>
    <t>Feeley</t>
  </si>
  <si>
    <t>J &amp; M</t>
  </si>
  <si>
    <t>https://www.regulations.gov/document?D=USTR-2017-0006-0025</t>
  </si>
  <si>
    <t>Comment from Ann Wilson, MEMA</t>
  </si>
  <si>
    <t>https://www.regulations.gov/document?D=USTR-2017-0006-0923</t>
  </si>
  <si>
    <t>Comment from William Nicolaus, Representing myself</t>
  </si>
  <si>
    <t>Nicolaus</t>
  </si>
  <si>
    <t>Representing myself</t>
  </si>
  <si>
    <t>https://www.regulations.gov/document?D=USTR-2017-0006-1030</t>
  </si>
  <si>
    <t>Comment from City of San Diego</t>
  </si>
  <si>
    <t>Savelieff</t>
  </si>
  <si>
    <t>Ludmilla</t>
  </si>
  <si>
    <t>https://www.regulations.gov/document?D=USTR-2017-0006-1104</t>
  </si>
  <si>
    <t>[Request to Testify]  Kenny Graner, United States Cattlemen's Association</t>
  </si>
  <si>
    <t>https://www.regulations.gov/document?D=USTR-2017-0006-1278</t>
  </si>
  <si>
    <t>Comment from Raymond Sweet, Fiberlite Umbrellas Inc</t>
  </si>
  <si>
    <t>Sweet</t>
  </si>
  <si>
    <t>Fiberlite Umbrellas Inc</t>
  </si>
  <si>
    <t>https://www.regulations.gov/document?D=USTR-2017-0006-0527</t>
  </si>
  <si>
    <t>Comment from Tobita Chow, NA</t>
  </si>
  <si>
    <t>Chow</t>
  </si>
  <si>
    <t>Tobita</t>
  </si>
  <si>
    <t>https://www.regulations.gov/document?D=USTR-2017-0006-1177</t>
  </si>
  <si>
    <t>Comment from Liz  Hourican, NA</t>
  </si>
  <si>
    <t>Hourican</t>
  </si>
  <si>
    <t>https://www.regulations.gov/document?D=USTR-2017-0006-0250</t>
  </si>
  <si>
    <t>Comment from Benjamin  Laidlaw, NA</t>
  </si>
  <si>
    <t>Laidlaw</t>
  </si>
  <si>
    <t>Benjamin</t>
  </si>
  <si>
    <t>https://www.regulations.gov/document?D=USTR-2017-0006-1181</t>
  </si>
  <si>
    <t>Comment from Dennis McLain</t>
  </si>
  <si>
    <t>McLain</t>
  </si>
  <si>
    <t>Retired Homeowner</t>
  </si>
  <si>
    <t>https://www.regulations.gov/document?D=USTR-2017-0006-0085</t>
  </si>
  <si>
    <t>Comment from Ronald Chapman, CHAPMAN INDUSTRIES</t>
  </si>
  <si>
    <t>Chapman</t>
  </si>
  <si>
    <t>CHAPMAN INDUSTRIES</t>
  </si>
  <si>
    <t>https://www.regulations.gov/document?D=USTR-2017-0006-0375</t>
  </si>
  <si>
    <t>Comment from Mary Latimer, Mars, Incorporated</t>
  </si>
  <si>
    <t>Latimer</t>
  </si>
  <si>
    <t>Mars, Incorporated</t>
  </si>
  <si>
    <t>https://www.regulations.gov/document?D=USTR-2017-0006-1051</t>
  </si>
  <si>
    <t>Comment from Jeffey Kramme, NA</t>
  </si>
  <si>
    <t>Kramme</t>
  </si>
  <si>
    <t>Jeffey</t>
  </si>
  <si>
    <t>https://www.regulations.gov/document?D=USTR-2017-0006-0262</t>
  </si>
  <si>
    <t>Comment from Carol Jackson</t>
  </si>
  <si>
    <t>Carol</t>
  </si>
  <si>
    <t>https://www.regulations.gov/document?D=USTR-2017-0006-0566</t>
  </si>
  <si>
    <t>Comment from Kirk Jess</t>
  </si>
  <si>
    <t>Jess</t>
  </si>
  <si>
    <t>Kirk</t>
  </si>
  <si>
    <t>https://www.regulations.gov/document?D=USTR-2017-0006-0435</t>
  </si>
  <si>
    <t>Comment from Geoff Moody, American Fuel &amp; Petrochemical Manufacturers</t>
  </si>
  <si>
    <t>Moody</t>
  </si>
  <si>
    <t>Geoff</t>
  </si>
  <si>
    <t>American Fuel &amp; Petrochemical Manufacturers</t>
  </si>
  <si>
    <t>https://www.regulations.gov/document?D=USTR-2017-0006-1130</t>
  </si>
  <si>
    <t>{Request to Testify] Recording Industry Association of America</t>
  </si>
  <si>
    <t>York</t>
  </si>
  <si>
    <t>George</t>
  </si>
  <si>
    <t>Recording Industry Association of America</t>
  </si>
  <si>
    <t>https://www.regulations.gov/document?D=USTR-2017-0006-1304</t>
  </si>
  <si>
    <t>Comment from Kate Jaudes, None</t>
  </si>
  <si>
    <t>Jaudes</t>
  </si>
  <si>
    <t>https://www.regulations.gov/document?D=USTR-2017-0006-0393</t>
  </si>
  <si>
    <t>Comment from Douglas Sutton</t>
  </si>
  <si>
    <t>Sutton</t>
  </si>
  <si>
    <t>https://www.regulations.gov/document?D=USTR-2017-0006-0707</t>
  </si>
  <si>
    <t>Comment from Christine Bliss, Coalition of Services Industries</t>
  </si>
  <si>
    <t>Bliss</t>
  </si>
  <si>
    <t>Coalition of Services Industries</t>
  </si>
  <si>
    <t>https://www.regulations.gov/document?D=USTR-2017-0006-1105</t>
  </si>
  <si>
    <t>Comment from Virginia Houston, American Seed Trade Association</t>
  </si>
  <si>
    <t>Houston</t>
  </si>
  <si>
    <t>American Seed Trade Association</t>
  </si>
  <si>
    <t>https://www.regulations.gov/document?D=USTR-2017-0006-0941</t>
  </si>
  <si>
    <t>Comment from Gina Tumbarello, AFIA</t>
  </si>
  <si>
    <t>Tumbarello</t>
  </si>
  <si>
    <t>Gina</t>
  </si>
  <si>
    <t>https://www.regulations.gov/document?D=USTR-2017-0006-0738</t>
  </si>
  <si>
    <t>Comment from Hattie  Heavner, NA</t>
  </si>
  <si>
    <t>Heavner</t>
  </si>
  <si>
    <t>Hattie</t>
  </si>
  <si>
    <t>https://www.regulations.gov/document?D=USTR-2017-0006-0215</t>
  </si>
  <si>
    <t>Comment from David  Bergeron</t>
  </si>
  <si>
    <t>Bergeron</t>
  </si>
  <si>
    <t>https://www.regulations.gov/document?D=USTR-2017-0006-0279</t>
  </si>
  <si>
    <t>Comment from Chad Gregory</t>
  </si>
  <si>
    <t>Chad</t>
  </si>
  <si>
    <t>https://www.regulations.gov/document?D=USTR-2017-0006-0495</t>
  </si>
  <si>
    <t>Comment from Brian Simons, United States of America</t>
  </si>
  <si>
    <t>Simons</t>
  </si>
  <si>
    <t>Brian</t>
  </si>
  <si>
    <t>https://www.regulations.gov/document?D=USTR-2017-0006-0020</t>
  </si>
  <si>
    <t>Comment from Drew Martin, NA</t>
  </si>
  <si>
    <t>Martin</t>
  </si>
  <si>
    <t>https://www.regulations.gov/document?D=USTR-2017-0006-1269</t>
  </si>
  <si>
    <t>Comment from Lynne Dodson, Washington State Labor Council, AFL-CIO</t>
  </si>
  <si>
    <t>Dodson</t>
  </si>
  <si>
    <t>Lynne</t>
  </si>
  <si>
    <t>Washington State Labor Council, AFL-CIO</t>
  </si>
  <si>
    <t>https://www.regulations.gov/document?D=USTR-2017-0006-0513</t>
  </si>
  <si>
    <t>https://www.regulations.gov/document?D=USTR-2017-0006-1256</t>
  </si>
  <si>
    <t>Jim Hopkins, HAMRICK MILLS, INC.</t>
  </si>
  <si>
    <t>Hopkins</t>
  </si>
  <si>
    <t>HAMRICK MILLS, INC.</t>
  </si>
  <si>
    <t>https://www.regulations.gov/document?D=USTR-2017-0006-0293</t>
  </si>
  <si>
    <t>Comment from Copper &amp; Brass  Fabrincators Council CBFC, Kelley Drye &amp; Warren LLP</t>
  </si>
  <si>
    <t>Fabrincators Council CBFC</t>
  </si>
  <si>
    <t>Copper &amp; Brass</t>
  </si>
  <si>
    <t>https://www.regulations.gov/document?D=USTR-2017-0006-1055</t>
  </si>
  <si>
    <t>https://www.regulations.gov/document?D=USTR-2017-0006-0523</t>
  </si>
  <si>
    <t>Comment from John Bills</t>
  </si>
  <si>
    <t>Bills</t>
  </si>
  <si>
    <t>https://www.regulations.gov/document?D=USTR-2017-0006-0354</t>
  </si>
  <si>
    <t>WITHDRAWN: Contains BC Information</t>
  </si>
  <si>
    <t>Comment from Lesly McNitt, National Corn Growers Association</t>
  </si>
  <si>
    <t>McNitt</t>
  </si>
  <si>
    <t>Lesly</t>
  </si>
  <si>
    <t>National Corn Growers Association</t>
  </si>
  <si>
    <t>https://www.regulations.gov/document?D=USTR-2017-0006-0944</t>
  </si>
  <si>
    <t>https://www.regulations.gov/document?D=USTR-2017-0006-0550</t>
  </si>
  <si>
    <t>Comment from Ari Giovenco, Internet Association</t>
  </si>
  <si>
    <t>Giovenco</t>
  </si>
  <si>
    <t>Internet Association</t>
  </si>
  <si>
    <t>https://www.regulations.gov/document?D=USTR-2017-0006-1058</t>
  </si>
  <si>
    <t>Comment from Patrick Duffeler</t>
  </si>
  <si>
    <t>Duffeler</t>
  </si>
  <si>
    <t>https://www.regulations.gov/document?D=USTR-2017-0006-0338</t>
  </si>
  <si>
    <t>Comment from Fran Quigley, People of Faith for Access to Medicines, PFAM</t>
  </si>
  <si>
    <t>Quigley</t>
  </si>
  <si>
    <t>Fran</t>
  </si>
  <si>
    <t>People of Faith for Access to Medicines, PFAM</t>
  </si>
  <si>
    <t>https://www.regulations.gov/document?D=USTR-2017-0006-0899</t>
  </si>
  <si>
    <t>Arizona District Export Council</t>
  </si>
  <si>
    <t>Colombo</t>
  </si>
  <si>
    <t>https://www.regulations.gov/document?D=USTR-2017-0006-1391</t>
  </si>
  <si>
    <t>Comment from Andrew Harig, Food Marketing Institute</t>
  </si>
  <si>
    <t>Harig</t>
  </si>
  <si>
    <t>Food Marketing Institute</t>
  </si>
  <si>
    <t>https://www.regulations.gov/document?D=USTR-2017-0006-1243</t>
  </si>
  <si>
    <t>Comment from William Gilman</t>
  </si>
  <si>
    <t>Gilman</t>
  </si>
  <si>
    <t>https://www.regulations.gov/document?D=USTR-2017-0006-0337</t>
  </si>
  <si>
    <t>NAFTA</t>
  </si>
  <si>
    <t>McManus</t>
  </si>
  <si>
    <t>https://www.regulations.gov/document?D=USTR-2017-0006-1208</t>
  </si>
  <si>
    <t xml:space="preserve">Comment from Tracy Frisch, myself </t>
  </si>
  <si>
    <t>Frisch</t>
  </si>
  <si>
    <t>Tracy</t>
  </si>
  <si>
    <t>myself</t>
  </si>
  <si>
    <t>https://www.regulations.gov/document?D=USTR-2017-0006-1263</t>
  </si>
  <si>
    <t>Comment from Richard McKie</t>
  </si>
  <si>
    <t>McKie</t>
  </si>
  <si>
    <t>Missouri citizen</t>
  </si>
  <si>
    <t>https://www.regulations.gov/document?D=USTR-2017-0006-0064</t>
  </si>
  <si>
    <t>Comment from Robert Pyburn</t>
  </si>
  <si>
    <t>Pyburn</t>
  </si>
  <si>
    <t>https://www.regulations.gov/document?D=USTR-2017-0006-0381</t>
  </si>
  <si>
    <t>Comment from John  Connelly, National Fisheries Institute</t>
  </si>
  <si>
    <t>Connelly</t>
  </si>
  <si>
    <t>National Fisheries Institute</t>
  </si>
  <si>
    <t>https://www.regulations.gov/document?D=USTR-2017-0006-1026</t>
  </si>
  <si>
    <t>Comment from Michael Roll, Pisani &amp; Roll LLP</t>
  </si>
  <si>
    <t>Roll</t>
  </si>
  <si>
    <t>Pisani &amp; Roll LLP</t>
  </si>
  <si>
    <t>https://www.regulations.gov/document?D=USTR-2017-0006-0745</t>
  </si>
  <si>
    <t>Comment from John Kran, NA</t>
  </si>
  <si>
    <t>Kran</t>
  </si>
  <si>
    <t>https://www.regulations.gov/document?D=USTR-2017-0006-0870</t>
  </si>
  <si>
    <t>Comment from Stephen Meardon, Texas A&amp;M International University</t>
  </si>
  <si>
    <t>Meardon</t>
  </si>
  <si>
    <t>Texas A&amp;M International University</t>
  </si>
  <si>
    <t>https://www.regulations.gov/document?D=USTR-2017-0006-1253</t>
  </si>
  <si>
    <t>Comment from Mike Levin</t>
  </si>
  <si>
    <t>Levin</t>
  </si>
  <si>
    <t>https://www.regulations.gov/document?D=USTR-2017-0006-0998</t>
  </si>
  <si>
    <t xml:space="preserve">Comment from M. Robert Weidner, Metals Service Center Institute </t>
  </si>
  <si>
    <t>Weidner</t>
  </si>
  <si>
    <t>M. Robert</t>
  </si>
  <si>
    <t>Metals Service Center Institute</t>
  </si>
  <si>
    <t>https://www.regulations.gov/document?D=USTR-2017-0006-0920</t>
  </si>
  <si>
    <t>Comment from Richard Perraut, NA</t>
  </si>
  <si>
    <t>Perraut</t>
  </si>
  <si>
    <t>https://www.regulations.gov/document?D=USTR-2017-0006-1100</t>
  </si>
  <si>
    <t>Comment from steven willey, Americans First</t>
  </si>
  <si>
    <t>Americans First</t>
  </si>
  <si>
    <t>https://www.regulations.gov/document?D=USTR-2017-0006-1141</t>
  </si>
  <si>
    <t>Comment from Tim Wickersham, Wickersham Forestry Services, Inc.</t>
  </si>
  <si>
    <t>Wickersham</t>
  </si>
  <si>
    <t>Tim</t>
  </si>
  <si>
    <t>Wickersham Forestry Services, Inc.</t>
  </si>
  <si>
    <t>https://www.regulations.gov/document?D=USTR-2017-0006-0833</t>
  </si>
  <si>
    <t>Comment from Debbie Mitchell, California Dried Plum Board</t>
  </si>
  <si>
    <t>Mitchell</t>
  </si>
  <si>
    <t>Debbie</t>
  </si>
  <si>
    <t>California Dried Plum Board</t>
  </si>
  <si>
    <t>https://www.regulations.gov/document?D=USTR-2017-0006-0987</t>
  </si>
  <si>
    <t>Comment from Leslie Payne</t>
  </si>
  <si>
    <t>https://www.regulations.gov/document?D=USTR-2017-0006-0659</t>
  </si>
  <si>
    <t>Comment from Michael Palmedo, Program on Information Justice and Intellectual Property, AUWCL</t>
  </si>
  <si>
    <t>Program on Information Justice and Intellectual Property, AUWCL</t>
  </si>
  <si>
    <t>https://www.regulations.gov/document?D=USTR-2017-0006-1070</t>
  </si>
  <si>
    <t>https://www.regulations.gov/document?D=USTR-2017-0006-0538</t>
  </si>
  <si>
    <t>Comment from Jay Blackman, N/A</t>
  </si>
  <si>
    <t>Blackman</t>
  </si>
  <si>
    <t>Jay</t>
  </si>
  <si>
    <t>https://www.regulations.gov/document?D=USTR-2017-0006-0962</t>
  </si>
  <si>
    <t>Comment from Brad Williams, Great Lakes Metro Chambers Coalition</t>
  </si>
  <si>
    <t>Brad</t>
  </si>
  <si>
    <t>Great Lakes Metro Chambers Coalition</t>
  </si>
  <si>
    <t>https://www.regulations.gov/document?D=USTR-2017-0006-0968</t>
  </si>
  <si>
    <t>Comment from Jean  Warren</t>
  </si>
  <si>
    <t>Warren</t>
  </si>
  <si>
    <t>concerned citizen</t>
  </si>
  <si>
    <t>https://www.regulations.gov/document?D=USTR-2017-0006-0649</t>
  </si>
  <si>
    <t>Comment from Paul Zignego, Zignego Ready Mix, Inc.</t>
  </si>
  <si>
    <t>Zignego</t>
  </si>
  <si>
    <t>Zignego Ready Mix, Inc.</t>
  </si>
  <si>
    <t>https://www.regulations.gov/document?D=USTR-2017-0006-0071</t>
  </si>
  <si>
    <t>Comment from David Walters</t>
  </si>
  <si>
    <t>Walters</t>
  </si>
  <si>
    <t>https://www.regulations.gov/document?D=USTR-2017-0006-0694</t>
  </si>
  <si>
    <t>David Metzemaekers, Scott Electronics Inc.</t>
  </si>
  <si>
    <t>Metzemaekers</t>
  </si>
  <si>
    <t>Scott Electronics Inc.</t>
  </si>
  <si>
    <t>https://www.regulations.gov/document?D=USTR-2017-0006-0277</t>
  </si>
  <si>
    <t>Comment from Randy Gordon, National Grain and Feed Association; North American Export Grain Association</t>
  </si>
  <si>
    <t>Gordon</t>
  </si>
  <si>
    <t>Randy</t>
  </si>
  <si>
    <t>National Grain and Feed Association; North American Export Grain Association</t>
  </si>
  <si>
    <t>https://www.regulations.gov/document?D=USTR-2017-0006-0942</t>
  </si>
  <si>
    <t>Comment from Susan Nelson</t>
  </si>
  <si>
    <t>Nelson</t>
  </si>
  <si>
    <t>https://www.regulations.gov/document?D=USTR-2017-0006-0043</t>
  </si>
  <si>
    <t>Comment from Suzanne Shriner, Synergistic Hawaii Agriculture Council</t>
  </si>
  <si>
    <t>Shriner</t>
  </si>
  <si>
    <t>Suzanne</t>
  </si>
  <si>
    <t>Synergistic Hawaii Agriculture Council</t>
  </si>
  <si>
    <t>https://www.regulations.gov/document?D=USTR-2017-0006-1215</t>
  </si>
  <si>
    <t>Comment from Charlene  Vasquez</t>
  </si>
  <si>
    <t>Vasquez</t>
  </si>
  <si>
    <t>Charlene</t>
  </si>
  <si>
    <t>https://www.regulations.gov/document?D=USTR-2017-0006-0752</t>
  </si>
  <si>
    <t>Comment from Dana Lee Cole, The Hardwood Federation</t>
  </si>
  <si>
    <t>Cole</t>
  </si>
  <si>
    <t>Dana Lee</t>
  </si>
  <si>
    <t>The Hardwood Federation</t>
  </si>
  <si>
    <t>https://www.regulations.gov/document?D=USTR-2017-0006-0539</t>
  </si>
  <si>
    <t>[request to testify] Comment from Erik Autor, National Association of Foreign-Trade Zones (NAFTZ)</t>
  </si>
  <si>
    <t>Autor</t>
  </si>
  <si>
    <t>Erik</t>
  </si>
  <si>
    <t>National Association of Foreign-Trade Zones (NAFTZ)</t>
  </si>
  <si>
    <t>https://www.regulations.gov/document?D=USTR-2017-0006-0826</t>
  </si>
  <si>
    <t>Comment from Wayne Herrod, us citizen</t>
  </si>
  <si>
    <t>Herrod</t>
  </si>
  <si>
    <t>Wayne</t>
  </si>
  <si>
    <t>us citizen</t>
  </si>
  <si>
    <t>https://www.regulations.gov/document?D=USTR-2017-0006-0403</t>
  </si>
  <si>
    <t>Comment from Pouyan Navid</t>
  </si>
  <si>
    <t>Navid</t>
  </si>
  <si>
    <t>Pouyan</t>
  </si>
  <si>
    <t>https://www.regulations.gov/document?D=USTR-2017-0006-0817</t>
  </si>
  <si>
    <t>https://www.regulations.gov/document?D=USTR-2017-0006-0975</t>
  </si>
  <si>
    <t>Comment from Bob Goodlatte, House Judiciary Committee</t>
  </si>
  <si>
    <t>Goodlatte</t>
  </si>
  <si>
    <t>Bob</t>
  </si>
  <si>
    <t>House Judiciary Committee</t>
  </si>
  <si>
    <t>https://www.regulations.gov/document?D=USTR-2017-0006-1234</t>
  </si>
  <si>
    <t>Comment from Adrienne Snivey, NA</t>
  </si>
  <si>
    <t>Snivey</t>
  </si>
  <si>
    <t>https://www.regulations.gov/document?D=USTR-2017-0006-0794</t>
  </si>
  <si>
    <t>Comment from Ben Beachy, Sierra Club</t>
  </si>
  <si>
    <t>Beachy</t>
  </si>
  <si>
    <t>Ben</t>
  </si>
  <si>
    <t>Sierra Club</t>
  </si>
  <si>
    <t>https://www.regulations.gov/document?D=USTR-2017-0006-0482</t>
  </si>
  <si>
    <t>Comment from Jim McKindles</t>
  </si>
  <si>
    <t>McKindles</t>
  </si>
  <si>
    <t>Individual</t>
  </si>
  <si>
    <t>https://www.regulations.gov/document?D=USTR-2017-0006-0502</t>
  </si>
  <si>
    <t>Comment from Greg Moody, Freedom Inc.</t>
  </si>
  <si>
    <t>Freedom Inc.</t>
  </si>
  <si>
    <t>https://www.regulations.gov/document?D=USTR-2017-0006-0034</t>
  </si>
  <si>
    <t>Council for Global Immigration and Society for Human Resource Management</t>
  </si>
  <si>
    <t>Storch</t>
  </si>
  <si>
    <t>https://www.regulations.gov/document?D=USTR-2017-0006-1389</t>
  </si>
  <si>
    <t>Comment from LARRY WILSON, US TAXPAYER</t>
  </si>
  <si>
    <t>WILSON</t>
  </si>
  <si>
    <t>LARRY</t>
  </si>
  <si>
    <t>US TAXPAYER</t>
  </si>
  <si>
    <t>https://www.regulations.gov/document?D=USTR-2017-0006-0350</t>
  </si>
  <si>
    <t>Calvin Lewis, Lewis Nursery &amp; Farms, inc</t>
  </si>
  <si>
    <t>Calvin</t>
  </si>
  <si>
    <t>Lewis Nursery &amp; Farms, inc</t>
  </si>
  <si>
    <t>https://www.regulations.gov/document?D=USTR-2017-0006-0288</t>
  </si>
  <si>
    <t>Comment from Rachel Wolf, NA</t>
  </si>
  <si>
    <t>Wolf</t>
  </si>
  <si>
    <t>Rachel</t>
  </si>
  <si>
    <t>https://www.regulations.gov/document?D=USTR-2017-0006-0253</t>
  </si>
  <si>
    <t>Comment from Deborah Zack, NA</t>
  </si>
  <si>
    <t>Zack</t>
  </si>
  <si>
    <t>Deborah</t>
  </si>
  <si>
    <t>https://www.regulations.gov/document?D=USTR-2017-0006-1328</t>
  </si>
  <si>
    <t>Comment from James Bartlett</t>
  </si>
  <si>
    <t>Bartlett</t>
  </si>
  <si>
    <t>https://www.regulations.gov/document?D=USTR-2017-0006-0015</t>
  </si>
  <si>
    <t>https://www.regulations.gov/document?D=USTR-2017-0006-1266</t>
  </si>
  <si>
    <t>Comment from Charles Gades</t>
  </si>
  <si>
    <t>Gades</t>
  </si>
  <si>
    <t>https://www.regulations.gov/document?D=USTR-2017-0006-0367</t>
  </si>
  <si>
    <t>Comment from Krycia Cowling</t>
  </si>
  <si>
    <t>Cowling</t>
  </si>
  <si>
    <t>Krycia</t>
  </si>
  <si>
    <t>https://www.regulations.gov/document?D=USTR-2017-0006-0496</t>
  </si>
  <si>
    <t>Comment from james McManus, NA</t>
  </si>
  <si>
    <t>https://www.regulations.gov/document?D=USTR-2017-0006-0461</t>
  </si>
  <si>
    <t>https://www.regulations.gov/document?D=USTR-2017-0006-0747</t>
  </si>
  <si>
    <t>Comment from Jim Doyle, NA</t>
  </si>
  <si>
    <t>Doyle</t>
  </si>
  <si>
    <t>https://www.regulations.gov/document?D=USTR-2017-0006-1073</t>
  </si>
  <si>
    <t>Comment from Malcolm Allred</t>
  </si>
  <si>
    <t>Allred</t>
  </si>
  <si>
    <t>Malcolm Allred</t>
  </si>
  <si>
    <t>https://www.regulations.gov/document?D=USTR-2017-0006-0060</t>
  </si>
  <si>
    <t>[Request to Testify] Eric Farnsworth, Council of the Americas</t>
  </si>
  <si>
    <t>Farnsworth</t>
  </si>
  <si>
    <t>https://www.regulations.gov/document?D=USTR-2017-0006-1345</t>
  </si>
  <si>
    <t>Comment from Pam and Carl Stout, citizen</t>
  </si>
  <si>
    <t>Stout</t>
  </si>
  <si>
    <t>Pam and Carl</t>
  </si>
  <si>
    <t>https://www.regulations.gov/document?D=USTR-2017-0006-0006</t>
  </si>
  <si>
    <t>Comment from Bill  Bullard, R-CALF USA</t>
  </si>
  <si>
    <t>Bullard</t>
  </si>
  <si>
    <t>R-CALF USA</t>
  </si>
  <si>
    <t>https://www.regulations.gov/document?D=USTR-2017-0006-1149</t>
  </si>
  <si>
    <t>Comment from Jeffrey Boutin</t>
  </si>
  <si>
    <t>Boutin</t>
  </si>
  <si>
    <t>https://www.regulations.gov/document?D=USTR-2017-0006-0691</t>
  </si>
  <si>
    <t>Comment from Tessa LeBaron</t>
  </si>
  <si>
    <t>LeBaron</t>
  </si>
  <si>
    <t>Tessa</t>
  </si>
  <si>
    <t>ActForAmerica</t>
  </si>
  <si>
    <t>https://www.regulations.gov/document?D=USTR-2017-0006-0042</t>
  </si>
  <si>
    <t>Comment from Gloria Tavera</t>
  </si>
  <si>
    <t>Tavera</t>
  </si>
  <si>
    <t>Gloria</t>
  </si>
  <si>
    <t>https://www.regulations.gov/document?D=USTR-2017-0006-0179</t>
  </si>
  <si>
    <t>Comment from Mary Compean, NA</t>
  </si>
  <si>
    <t>Compean</t>
  </si>
  <si>
    <t>https://www.regulations.gov/document?D=USTR-2017-0006-0202</t>
  </si>
  <si>
    <t>Comment from Guerdon Trueblood</t>
  </si>
  <si>
    <t>Trueblood</t>
  </si>
  <si>
    <t>Guerdon</t>
  </si>
  <si>
    <t>https://www.regulations.gov/document?D=USTR-2017-0006-0528</t>
  </si>
  <si>
    <t>Comment from Chris Valiante, N/A</t>
  </si>
  <si>
    <t>Valiante</t>
  </si>
  <si>
    <t>https://www.regulations.gov/document?D=USTR-2017-0006-0259</t>
  </si>
  <si>
    <t>Comment from Ronny Hardaway</t>
  </si>
  <si>
    <t>Hardaway</t>
  </si>
  <si>
    <t>Ronny</t>
  </si>
  <si>
    <t>https://www.regulations.gov/document?D=USTR-2017-0006-0152</t>
  </si>
  <si>
    <t>Comment from Joseph Evers, NA</t>
  </si>
  <si>
    <t>Evers</t>
  </si>
  <si>
    <t>https://www.regulations.gov/document?D=USTR-2017-0006-1023</t>
  </si>
  <si>
    <t>Comment from Thomas Ghent</t>
  </si>
  <si>
    <t>Ghent</t>
  </si>
  <si>
    <t>https://www.regulations.gov/document?D=USTR-2017-0006-0447</t>
  </si>
  <si>
    <t>Outdoor Power Equipment Institute, Inc.</t>
  </si>
  <si>
    <t>Mustico</t>
  </si>
  <si>
    <t>https://www.regulations.gov/document?D=USTR-2017-0006-1350</t>
  </si>
  <si>
    <t>[Request to testify}  David Spooner, USFIA</t>
  </si>
  <si>
    <t>Murtha</t>
  </si>
  <si>
    <t>Chelsea</t>
  </si>
  <si>
    <t>https://www.regulations.gov/document?D=USTR-2017-0006-1299</t>
  </si>
  <si>
    <t>[Request to Testify] Josh  Nassar, United Auto Workers</t>
  </si>
  <si>
    <t>Nassar</t>
  </si>
  <si>
    <t>Josh</t>
  </si>
  <si>
    <t>United Auto Workers</t>
  </si>
  <si>
    <t>https://www.regulations.gov/document?D=USTR-2017-0006-0340</t>
  </si>
  <si>
    <t>Comment from Michele Nash-Hoff, NA</t>
  </si>
  <si>
    <t>Nash-Hoff</t>
  </si>
  <si>
    <t>Michele</t>
  </si>
  <si>
    <t>https://www.regulations.gov/document?D=USTR-2017-0006-1037</t>
  </si>
  <si>
    <t>Comment from Marc Fleischaker, Rubber and Plastic Footwear Manufacturers Association</t>
  </si>
  <si>
    <t>Fleischaker</t>
  </si>
  <si>
    <t>Marc</t>
  </si>
  <si>
    <t>Rubber and Plastic Footwear Manufacturers Association</t>
  </si>
  <si>
    <t>https://www.regulations.gov/document?D=USTR-2017-0006-1123</t>
  </si>
  <si>
    <t>Comment from Elizabeth Coker</t>
  </si>
  <si>
    <t>Coker</t>
  </si>
  <si>
    <t>https://www.regulations.gov/document?D=USTR-2017-0006-0282</t>
  </si>
  <si>
    <t>Comment from Kelly Johnston</t>
  </si>
  <si>
    <t>Johnston</t>
  </si>
  <si>
    <t>Kelly</t>
  </si>
  <si>
    <t>https://www.regulations.gov/document?D=USTR-2017-0006-0929</t>
  </si>
  <si>
    <t>National Foreign Trade Council</t>
  </si>
  <si>
    <t>Yerxa</t>
  </si>
  <si>
    <t>Rufus</t>
  </si>
  <si>
    <t>https://www.regulations.gov/document?D=USTR-2017-0006-1377</t>
  </si>
  <si>
    <t>Comment from David  Farca , International Business Group</t>
  </si>
  <si>
    <t>Farca</t>
  </si>
  <si>
    <t>International Business Group</t>
  </si>
  <si>
    <t>https://www.regulations.gov/document?D=USTR-2017-0006-0994</t>
  </si>
  <si>
    <t>Comment from Adam Sharp</t>
  </si>
  <si>
    <t>Sharp</t>
  </si>
  <si>
    <t>https://www.regulations.gov/document?D=USTR-2017-0006-0970</t>
  </si>
  <si>
    <t>Comment from Jack W Lunsford, Arizona Small Business Assn</t>
  </si>
  <si>
    <t>Lunsford</t>
  </si>
  <si>
    <t>Jack W</t>
  </si>
  <si>
    <t>https://www.regulations.gov/document?D=USTR-2017-0006-0904</t>
  </si>
  <si>
    <t>Comment from WF Clement, N/A</t>
  </si>
  <si>
    <t>Clement</t>
  </si>
  <si>
    <t>WF</t>
  </si>
  <si>
    <t>https://www.regulations.gov/document?D=USTR-2017-0006-0609</t>
  </si>
  <si>
    <t>Comment from Jason Wolfe, NA</t>
  </si>
  <si>
    <t>Wolfe</t>
  </si>
  <si>
    <t>https://www.regulations.gov/document?D=USTR-2017-0006-1270</t>
  </si>
  <si>
    <t>Comment from Dwayne Oxford, None</t>
  </si>
  <si>
    <t>Oxford</t>
  </si>
  <si>
    <t>Dwayne</t>
  </si>
  <si>
    <t>https://www.regulations.gov/document?D=USTR-2017-0006-0409</t>
  </si>
  <si>
    <t>Representative Peter DeFazio, Member of Congress</t>
  </si>
  <si>
    <t>DeFazio</t>
  </si>
  <si>
    <t>Representative Peter</t>
  </si>
  <si>
    <t>https://www.regulations.gov/document?D=USTR-2017-0006-1326</t>
  </si>
  <si>
    <t>Comment from Ronald Fitzherbert, NA</t>
  </si>
  <si>
    <t>Fitzherbert</t>
  </si>
  <si>
    <t>https://www.regulations.gov/document?D=USTR-2017-0006-0261</t>
  </si>
  <si>
    <t>https://www.regulations.gov/document?D=USTR-2017-0006-0915</t>
  </si>
  <si>
    <t>Comment from Blake Franklin, NA</t>
  </si>
  <si>
    <t>Franklin</t>
  </si>
  <si>
    <t>Blake</t>
  </si>
  <si>
    <t>https://www.regulations.gov/document?D=USTR-2017-0006-0995</t>
  </si>
  <si>
    <t>https://www.regulations.gov/document?D=USTR-2017-0006-1163</t>
  </si>
  <si>
    <t>Comment from Frances Kumashiro, NA</t>
  </si>
  <si>
    <t>Kumashiro</t>
  </si>
  <si>
    <t>https://www.regulations.gov/document?D=USTR-2017-0006-1107</t>
  </si>
  <si>
    <t>Comment from richard smith</t>
  </si>
  <si>
    <t>richard</t>
  </si>
  <si>
    <t>https://www.regulations.gov/document?D=USTR-2017-0006-0567</t>
  </si>
  <si>
    <t>Comment from Peter Svarzbein, Office of District 1</t>
  </si>
  <si>
    <t>Svarzbein</t>
  </si>
  <si>
    <t>Office of District 1</t>
  </si>
  <si>
    <t>https://www.regulations.gov/document?D=USTR-2017-0006-1309</t>
  </si>
  <si>
    <t>Comment from DIANE KASTEL, N/A</t>
  </si>
  <si>
    <t>KASTEL</t>
  </si>
  <si>
    <t>DIANE</t>
  </si>
  <si>
    <t>https://www.regulations.gov/document?D=USTR-2017-0006-0634</t>
  </si>
  <si>
    <t>Comment from Anonymous Anonymous</t>
  </si>
  <si>
    <t>https://www.regulations.gov/document?D=USTR-2017-0006-0359</t>
  </si>
  <si>
    <t>Comment from John D'Aloia, private citizen</t>
  </si>
  <si>
    <t>D'Aloia</t>
  </si>
  <si>
    <t>https://www.regulations.gov/document?D=USTR-2017-0006-0414</t>
  </si>
  <si>
    <t>Ken Klippen, National Association of Egg Farmers</t>
  </si>
  <si>
    <t>Klippen</t>
  </si>
  <si>
    <t>https://www.regulations.gov/document?D=USTR-2017-0006-0299</t>
  </si>
  <si>
    <t>Comment from Michael  Parr</t>
  </si>
  <si>
    <t>Parr</t>
  </si>
  <si>
    <t>https://www.regulations.gov/document?D=USTR-2017-0006-0821</t>
  </si>
  <si>
    <t>Comment from Ken Wilkes, Anchor Glass Container Corporation</t>
  </si>
  <si>
    <t>Wilkes</t>
  </si>
  <si>
    <t>Anchor Glass Container Corporation</t>
  </si>
  <si>
    <t>https://www.regulations.gov/document?D=USTR-2017-0006-1062</t>
  </si>
  <si>
    <t>Comment from Mary  Hanson Harrison, Women's International League for Peace &amp; Freedom</t>
  </si>
  <si>
    <t>Hanson Harrison</t>
  </si>
  <si>
    <t>Women's International League for Peace &amp; Freedom</t>
  </si>
  <si>
    <t>https://www.regulations.gov/document?D=USTR-2017-0006-1268</t>
  </si>
  <si>
    <t>Citi</t>
  </si>
  <si>
    <t>Bates</t>
  </si>
  <si>
    <t>https://www.regulations.gov/document?D=USTR-2017-0006-1364</t>
  </si>
  <si>
    <t>Comment from Gary Anderson</t>
  </si>
  <si>
    <t>Gary</t>
  </si>
  <si>
    <t>https://www.regulations.gov/document?D=USTR-2017-0006-0275</t>
  </si>
  <si>
    <t>Comment from Rebecca Rosen, NA</t>
  </si>
  <si>
    <t>Rosen</t>
  </si>
  <si>
    <t>https://www.regulations.gov/document?D=USTR-2017-0006-1248</t>
  </si>
  <si>
    <t>Comment from adam singh,</t>
  </si>
  <si>
    <t>singh</t>
  </si>
  <si>
    <t>adam</t>
  </si>
  <si>
    <t>https://www.regulations.gov/document?D=USTR-2017-0006-0470</t>
  </si>
  <si>
    <t>Comment from Juan Carlos Castillo</t>
  </si>
  <si>
    <t>Juan Carlos</t>
  </si>
  <si>
    <t>https://www.regulations.gov/document?D=USTR-2017-0006-0647</t>
  </si>
  <si>
    <t>Comment from Paul Albrecht</t>
  </si>
  <si>
    <t>Albrecht</t>
  </si>
  <si>
    <t>https://www.regulations.gov/document?D=USTR-2017-0006-0024</t>
  </si>
  <si>
    <t>Comment from Timothy Brightbill, American Line Pipe Producers Association</t>
  </si>
  <si>
    <t>Brightbill</t>
  </si>
  <si>
    <t>American Line Pipe Producers Association</t>
  </si>
  <si>
    <t>https://www.regulations.gov/document?D=USTR-2017-0006-1012</t>
  </si>
  <si>
    <t>Comment from William  Moore, Texas Border Coalition</t>
  </si>
  <si>
    <t>Texas Border Coalition</t>
  </si>
  <si>
    <t>https://www.regulations.gov/document?D=USTR-2017-0006-1251</t>
  </si>
  <si>
    <t>Comment from Sarb Johl, California Cling Peach Board</t>
  </si>
  <si>
    <t>Johl</t>
  </si>
  <si>
    <t>Sarb</t>
  </si>
  <si>
    <t>California Cling Peach Board</t>
  </si>
  <si>
    <t>https://www.regulations.gov/document?D=USTR-2017-0006-0951</t>
  </si>
  <si>
    <t>Comment from Karen  Lozow</t>
  </si>
  <si>
    <t>Lozow</t>
  </si>
  <si>
    <t>https://www.regulations.gov/document?D=USTR-2017-0006-0565</t>
  </si>
  <si>
    <t>Comment from Rachelle Ottosen, Ottosen family</t>
  </si>
  <si>
    <t>Ottosen</t>
  </si>
  <si>
    <t>Rachelle</t>
  </si>
  <si>
    <t>Ottosen family</t>
  </si>
  <si>
    <t>https://www.regulations.gov/document?D=USTR-2017-0006-0084</t>
  </si>
  <si>
    <t>Comment from Sadie Sullivan Greiner</t>
  </si>
  <si>
    <t>Sullivan Greiner</t>
  </si>
  <si>
    <t>Sadie</t>
  </si>
  <si>
    <t>https://www.regulations.gov/document?D=USTR-2017-0006-0312</t>
  </si>
  <si>
    <t xml:space="preserve">Comment from Erica Jacquez, Directors Guild of America </t>
  </si>
  <si>
    <t>Jacquez</t>
  </si>
  <si>
    <t>Erica</t>
  </si>
  <si>
    <t>Directors Guild of America</t>
  </si>
  <si>
    <t>https://www.regulations.gov/document?D=USTR-2017-0006-1088</t>
  </si>
  <si>
    <t>Comment from HASAN TASLAR, NA</t>
  </si>
  <si>
    <t>TASLAR</t>
  </si>
  <si>
    <t>HASAN</t>
  </si>
  <si>
    <t>https://www.regulations.gov/document?D=USTR-2017-0006-1187</t>
  </si>
  <si>
    <t>James Pfeiffer, Health Alliance International</t>
  </si>
  <si>
    <t>Pfeiffer</t>
  </si>
  <si>
    <t>Health Alliance International</t>
  </si>
  <si>
    <t>https://www.regulations.gov/document?D=USTR-2017-0006-1349</t>
  </si>
  <si>
    <t>Comment from Marshall Richards</t>
  </si>
  <si>
    <t>Richards</t>
  </si>
  <si>
    <t>Marshall</t>
  </si>
  <si>
    <t>https://www.regulations.gov/document?D=USTR-2017-0006-0051</t>
  </si>
  <si>
    <t>Ohio Farm Bureau</t>
  </si>
  <si>
    <t>https://www.regulations.gov/document?D=USTR-2017-0006-1360</t>
  </si>
  <si>
    <t>Comment from Michael Stumo, NA</t>
  </si>
  <si>
    <t>Stumo</t>
  </si>
  <si>
    <t>https://www.regulations.gov/document?D=USTR-2017-0006-0822</t>
  </si>
  <si>
    <t>Comment from Bijou Mgbojikwe, Entertainment Software Association</t>
  </si>
  <si>
    <t>Mgbojikwe</t>
  </si>
  <si>
    <t>Bijou</t>
  </si>
  <si>
    <t>Entertainment Software Association</t>
  </si>
  <si>
    <t>https://www.regulations.gov/document?D=USTR-2017-0006-0595</t>
  </si>
  <si>
    <t>Comment from Lynne McBride, California Farmers Union</t>
  </si>
  <si>
    <t>McBride</t>
  </si>
  <si>
    <t>California Farmers Union</t>
  </si>
  <si>
    <t>https://www.regulations.gov/document?D=USTR-2017-0006-0950</t>
  </si>
  <si>
    <t>Comment from Kevin Hill, NA</t>
  </si>
  <si>
    <t>Hill</t>
  </si>
  <si>
    <t>https://www.regulations.gov/document?D=USTR-2017-0006-0463</t>
  </si>
  <si>
    <t>Comment from Paul Pisano, NA</t>
  </si>
  <si>
    <t>Pisano</t>
  </si>
  <si>
    <t>https://www.regulations.gov/document?D=USTR-2017-0006-1132</t>
  </si>
  <si>
    <t>[Request to testify] U.S. Senator Joe Manchin III,</t>
  </si>
  <si>
    <t>Manchin III</t>
  </si>
  <si>
    <t>U.S. Senator Joe</t>
  </si>
  <si>
    <t>https://www.regulations.gov/document?D=USTR-2017-0006-1365</t>
  </si>
  <si>
    <t>Comment from Adrian Perez, NA</t>
  </si>
  <si>
    <t>Perez</t>
  </si>
  <si>
    <t>Adrian</t>
  </si>
  <si>
    <t>https://www.regulations.gov/document?D=USTR-2017-0006-1069</t>
  </si>
  <si>
    <t>Comment from Hank Marshall</t>
  </si>
  <si>
    <t>Hank</t>
  </si>
  <si>
    <t>https://www.regulations.gov/document?D=USTR-2017-0006-0682</t>
  </si>
  <si>
    <t>Comment from Daniel Pearson, NA</t>
  </si>
  <si>
    <t>https://www.regulations.gov/document?D=USTR-2017-0006-0900</t>
  </si>
  <si>
    <t>Comment from William Story</t>
  </si>
  <si>
    <t>Story</t>
  </si>
  <si>
    <t>https://www.regulations.gov/document?D=USTR-2017-0006-0380</t>
  </si>
  <si>
    <t>Comment from William King, Greater Boston Trade Justice</t>
  </si>
  <si>
    <t>https://www.regulations.gov/document?D=USTR-2017-0006-0765</t>
  </si>
  <si>
    <t>Comment from Andrew Jaynes</t>
  </si>
  <si>
    <t>Jaynes</t>
  </si>
  <si>
    <t>https://www.regulations.gov/document?D=USTR-2017-0006-0686</t>
  </si>
  <si>
    <t>San Antonio Hispanic Chamber of Commerce</t>
  </si>
  <si>
    <t>Cavazos</t>
  </si>
  <si>
    <t>Ramiro</t>
  </si>
  <si>
    <t>https://www.regulations.gov/document?D=USTR-2017-0006-1356</t>
  </si>
  <si>
    <t>Comment from quinn richardson</t>
  </si>
  <si>
    <t>richardson</t>
  </si>
  <si>
    <t>quinn</t>
  </si>
  <si>
    <t>https://www.regulations.gov/document?D=USTR-2017-0006-0866</t>
  </si>
  <si>
    <t>Comment from jennifer prevost, Miss</t>
  </si>
  <si>
    <t>prevost</t>
  </si>
  <si>
    <t>jennifer</t>
  </si>
  <si>
    <t>Miss</t>
  </si>
  <si>
    <t>https://www.regulations.gov/document?D=USTR-2017-0006-0599</t>
  </si>
  <si>
    <t>Comment from Diane Kurrle, U.S. Apple Association</t>
  </si>
  <si>
    <t>Kurrle</t>
  </si>
  <si>
    <t>U.S. Apple Association</t>
  </si>
  <si>
    <t>https://www.regulations.gov/document?D=USTR-2017-0006-0671</t>
  </si>
  <si>
    <t>Comment from John Heusser</t>
  </si>
  <si>
    <t>Heusser</t>
  </si>
  <si>
    <t>https://www.regulations.gov/document?D=USTR-2017-0006-0132</t>
  </si>
  <si>
    <t>Whirlpool Corporation</t>
  </si>
  <si>
    <t>Bovim</t>
  </si>
  <si>
    <t>https://www.regulations.gov/document?D=USTR-2017-0006-1321</t>
  </si>
  <si>
    <t>Comment from Leigh Merino, NA</t>
  </si>
  <si>
    <t>Merino</t>
  </si>
  <si>
    <t>Leigh</t>
  </si>
  <si>
    <t>https://www.regulations.gov/document?D=USTR-2017-0006-1252</t>
  </si>
  <si>
    <t>[request to testify] Comment from Charles J. Carter, American Institute of Steel Construction</t>
  </si>
  <si>
    <t>Carter</t>
  </si>
  <si>
    <t>Charles J.</t>
  </si>
  <si>
    <t>American Institute of Steel Construction</t>
  </si>
  <si>
    <t>https://www.regulations.gov/document?D=USTR-2017-0006-0849</t>
  </si>
  <si>
    <t>Comment from Judith Marks, Siemens</t>
  </si>
  <si>
    <t>Marks</t>
  </si>
  <si>
    <t>Judith</t>
  </si>
  <si>
    <t>https://www.regulations.gov/document?D=USTR-2017-0006-0544</t>
  </si>
  <si>
    <t>Comment from Matt Mcauliffe, NA</t>
  </si>
  <si>
    <t>Mcauliffe</t>
  </si>
  <si>
    <t>https://www.regulations.gov/document?D=USTR-2017-0006-0238</t>
  </si>
  <si>
    <t>Comment from Elizabeth Rosenblatt, Organization for Transformative Works</t>
  </si>
  <si>
    <t>Rosenblatt</t>
  </si>
  <si>
    <t>Organization for Transformative Works</t>
  </si>
  <si>
    <t>https://www.regulations.gov/document?D=USTR-2017-0006-0835</t>
  </si>
  <si>
    <t>Comment from john malaska</t>
  </si>
  <si>
    <t>malaska</t>
  </si>
  <si>
    <t>https://www.regulations.gov/document?D=USTR-2017-0006-0374</t>
  </si>
  <si>
    <t>Comment from Mark Powers, Northwest Horticultural Council</t>
  </si>
  <si>
    <t>Powers</t>
  </si>
  <si>
    <t>Northwest Horticultural Council</t>
  </si>
  <si>
    <t>https://www.regulations.gov/document?D=USTR-2017-0006-0486</t>
  </si>
  <si>
    <t>Comment from Copper &amp; Brass  Fabricators Council CBFC, Kelley Drye &amp; Warren LLP</t>
  </si>
  <si>
    <t>Fabricators Council CBFC</t>
  </si>
  <si>
    <t>https://www.regulations.gov/document?D=USTR-2017-0006-1068</t>
  </si>
  <si>
    <t>Comment from Senator Benjamin  Hueso, California State Senator Ben Hueso</t>
  </si>
  <si>
    <t>Hueso</t>
  </si>
  <si>
    <t>Senator Benjamin</t>
  </si>
  <si>
    <t>California State Senator Ben Hueso</t>
  </si>
  <si>
    <t>https://www.regulations.gov/document?D=USTR-2017-0006-1092</t>
  </si>
  <si>
    <t>Comment from norris huff, jbs.org</t>
  </si>
  <si>
    <t>huff</t>
  </si>
  <si>
    <t>norris</t>
  </si>
  <si>
    <t>jbs.org</t>
  </si>
  <si>
    <t>https://www.regulations.gov/document?D=USTR-2017-0006-0439</t>
  </si>
  <si>
    <t>Comment from Ruthe Hobbs, JBS</t>
  </si>
  <si>
    <t>Hobbs</t>
  </si>
  <si>
    <t>Ruthe</t>
  </si>
  <si>
    <t>JBS</t>
  </si>
  <si>
    <t>https://www.regulations.gov/document?D=USTR-2017-0006-0390</t>
  </si>
  <si>
    <t>Comment from Fred R. Nesbit, NA</t>
  </si>
  <si>
    <t>Nesbit</t>
  </si>
  <si>
    <t>Fred R.</t>
  </si>
  <si>
    <t>https://www.regulations.gov/document?D=USTR-2017-0006-1188</t>
  </si>
  <si>
    <t>Comment from Lorette Picciano, Rural Coalition</t>
  </si>
  <si>
    <t>Picciano</t>
  </si>
  <si>
    <t>Lorette</t>
  </si>
  <si>
    <t>Rural Coalition</t>
  </si>
  <si>
    <t>https://www.regulations.gov/document?D=USTR-2017-0006-1203</t>
  </si>
  <si>
    <t xml:space="preserve">Comment from Shanker  Singham , Legatum Institute </t>
  </si>
  <si>
    <t>Singham</t>
  </si>
  <si>
    <t>Shanker</t>
  </si>
  <si>
    <t>Legatum Institute</t>
  </si>
  <si>
    <t>https://www.regulations.gov/document?D=USTR-2017-0006-0499</t>
  </si>
  <si>
    <t>[Request to testify] Kent  Swisher, National Renderers Association</t>
  </si>
  <si>
    <t>Swisher</t>
  </si>
  <si>
    <t>Kent</t>
  </si>
  <si>
    <t>National Renderers Association</t>
  </si>
  <si>
    <t>https://www.regulations.gov/document?D=USTR-2017-0006-0743</t>
  </si>
  <si>
    <t>Comment from Judith Skousen, Liberty Forum</t>
  </si>
  <si>
    <t>Skousen</t>
  </si>
  <si>
    <t>Liberty Forum</t>
  </si>
  <si>
    <t>https://www.regulations.gov/document?D=USTR-2017-0006-0581</t>
  </si>
  <si>
    <t>Comment from Nancy Hanahan, Individual citizen</t>
  </si>
  <si>
    <t>Hanahan</t>
  </si>
  <si>
    <t>Individual citizen</t>
  </si>
  <si>
    <t>https://www.regulations.gov/document?D=USTR-2017-0006-0466</t>
  </si>
  <si>
    <t>Comment from Wayne Brough, FreedomWorks Foundation</t>
  </si>
  <si>
    <t>Brough</t>
  </si>
  <si>
    <t>FreedomWorks Foundation</t>
  </si>
  <si>
    <t>https://www.regulations.gov/document?D=USTR-2017-0006-1152</t>
  </si>
  <si>
    <t>Comment from Robert Donohoo</t>
  </si>
  <si>
    <t>Donohoo</t>
  </si>
  <si>
    <t>https://www.regulations.gov/document?D=USTR-2017-0006-0507</t>
  </si>
  <si>
    <t>Comment from Paul Ryberg, International Sugar Trade Coalition</t>
  </si>
  <si>
    <t>Ryberg</t>
  </si>
  <si>
    <t>International Sugar Trade Coalition</t>
  </si>
  <si>
    <t>https://www.regulations.gov/document?D=USTR-2017-0006-0689</t>
  </si>
  <si>
    <t>Comment from Andrew LaBadie</t>
  </si>
  <si>
    <t>LaBadie</t>
  </si>
  <si>
    <t>https://www.regulations.gov/document?D=USTR-2017-0006-0852</t>
  </si>
  <si>
    <t>Comment from Alex  Newman</t>
  </si>
  <si>
    <t>Newman</t>
  </si>
  <si>
    <t>https://www.regulations.gov/document?D=USTR-2017-0006-0118</t>
  </si>
  <si>
    <t>Comment from Andrea van Vugt, Business Council of Canada</t>
  </si>
  <si>
    <t>van Vugt</t>
  </si>
  <si>
    <t>Andrea</t>
  </si>
  <si>
    <t>Business Council of Canada</t>
  </si>
  <si>
    <t>https://www.regulations.gov/document?D=USTR-2017-0006-0484</t>
  </si>
  <si>
    <t>Comment from Larry Hall</t>
  </si>
  <si>
    <t>https://www.regulations.gov/document?D=USTR-2017-0006-0038</t>
  </si>
  <si>
    <t>[request to testify]Comment from Ramiro Cavazos, NA</t>
  </si>
  <si>
    <t>https://www.regulations.gov/document?D=USTR-2017-0006-0825</t>
  </si>
  <si>
    <t>Comment from fff douglasn douglasn,</t>
  </si>
  <si>
    <t>douglasn</t>
  </si>
  <si>
    <t>fff douglasn</t>
  </si>
  <si>
    <t>https://www.regulations.gov/document?D=USTR-2017-0006-0557</t>
  </si>
  <si>
    <t>Comment from Timothy Simon</t>
  </si>
  <si>
    <t>Simon</t>
  </si>
  <si>
    <t>https://www.regulations.gov/document?D=USTR-2017-0006-0763</t>
  </si>
  <si>
    <t>Comment from John Blundy</t>
  </si>
  <si>
    <t>Blundy</t>
  </si>
  <si>
    <t>https://www.regulations.gov/document?D=USTR-2017-0006-0436</t>
  </si>
  <si>
    <t>https://www.regulations.gov/document?D=USTR-2017-0006-0879</t>
  </si>
  <si>
    <t>Comment from Ann George, Hop Growers of America</t>
  </si>
  <si>
    <t>Hop Growers of America</t>
  </si>
  <si>
    <t>https://www.regulations.gov/document?D=USTR-2017-0006-0586</t>
  </si>
  <si>
    <t>Comment from Raymond Jensen</t>
  </si>
  <si>
    <t>Me</t>
  </si>
  <si>
    <t>https://www.regulations.gov/document?D=USTR-2017-0006-0773</t>
  </si>
  <si>
    <t>Comment from Mark Roberts</t>
  </si>
  <si>
    <t>Roberts</t>
  </si>
  <si>
    <t>https://www.regulations.gov/document?D=USTR-2017-0006-0908</t>
  </si>
  <si>
    <t>Comment from Lola Galloway, Montana leadership</t>
  </si>
  <si>
    <t>Galloway</t>
  </si>
  <si>
    <t>Lola</t>
  </si>
  <si>
    <t>Montana leadership</t>
  </si>
  <si>
    <t>https://www.regulations.gov/document?D=USTR-2017-0006-0400</t>
  </si>
  <si>
    <t>Comment from Edward Wytkind, Transportation Trades Department, AFL-CIO (TTD)</t>
  </si>
  <si>
    <t>Wytkind</t>
  </si>
  <si>
    <t>Transportation Trades Department, AFL-CIO (TTD)</t>
  </si>
  <si>
    <t>https://www.regulations.gov/document?D=USTR-2017-0006-0818</t>
  </si>
  <si>
    <t>Comment from Richard Dawson, NA</t>
  </si>
  <si>
    <t>Dawson</t>
  </si>
  <si>
    <t>https://www.regulations.gov/document?D=USTR-2017-0006-1172</t>
  </si>
  <si>
    <t>Comment from David Devereaux</t>
  </si>
  <si>
    <t>Devereaux</t>
  </si>
  <si>
    <t>Office of the United States Trade Representative.</t>
  </si>
  <si>
    <t>https://www.regulations.gov/document?D=USTR-2017-0006-0059</t>
  </si>
  <si>
    <t>Comment from steven willey, Impenetrable Bureaucratic Machine</t>
  </si>
  <si>
    <t>Impenetrable Bureaucratic Machine</t>
  </si>
  <si>
    <t>https://www.regulations.gov/document?D=USTR-2017-0006-0454</t>
  </si>
  <si>
    <t>Comment from Susanne Stirling, NA</t>
  </si>
  <si>
    <t>Stirling</t>
  </si>
  <si>
    <t>Susanne</t>
  </si>
  <si>
    <t>https://www.regulations.gov/document?D=USTR-2017-0006-1143</t>
  </si>
  <si>
    <t>Comment from Bo  Meissner, NatureSweet</t>
  </si>
  <si>
    <t>Meissner</t>
  </si>
  <si>
    <t>Bo</t>
  </si>
  <si>
    <t>https://www.regulations.gov/document?D=USTR-2017-0006-0791</t>
  </si>
  <si>
    <t xml:space="preserve">Comment from Hanna Abou-El-Seoud, U.S. Biotech Crops Alliance </t>
  </si>
  <si>
    <t>U.S. Biotech Crops Alliance</t>
  </si>
  <si>
    <t>https://www.regulations.gov/document?D=USTR-2017-0006-0997</t>
  </si>
  <si>
    <t>Comment from Mark Kent</t>
  </si>
  <si>
    <t>https://www.regulations.gov/document?D=USTR-2017-0006-0684</t>
  </si>
  <si>
    <t>Comment from James Griffiths, NA</t>
  </si>
  <si>
    <t>Griffiths</t>
  </si>
  <si>
    <t>https://www.regulations.gov/document?D=USTR-2017-0006-0931</t>
  </si>
  <si>
    <t>Comment from Jennifer Tipping, NA</t>
  </si>
  <si>
    <t>Tipping</t>
  </si>
  <si>
    <t>https://www.regulations.gov/document?D=USTR-2017-0006-0258</t>
  </si>
  <si>
    <t>Comment from Jonathan Dudley</t>
  </si>
  <si>
    <t>https://www.regulations.gov/document?D=USTR-2017-0006-0127</t>
  </si>
  <si>
    <t>Comment from Paul DeLaney, VF Corporation</t>
  </si>
  <si>
    <t>DeLaney</t>
  </si>
  <si>
    <t>VF Corporation</t>
  </si>
  <si>
    <t>https://www.regulations.gov/document?D=USTR-2017-0006-1033</t>
  </si>
  <si>
    <t>Comment from Warren Rosenbaum</t>
  </si>
  <si>
    <t>Rosenbaum</t>
  </si>
  <si>
    <t>https://www.regulations.gov/document?D=USTR-2017-0006-0324</t>
  </si>
  <si>
    <t>Comment from Greg Skelton, American Chemistry Council</t>
  </si>
  <si>
    <t>Skelton</t>
  </si>
  <si>
    <t>American Chemistry Council</t>
  </si>
  <si>
    <t>https://www.regulations.gov/document?D=USTR-2017-0006-0696</t>
  </si>
  <si>
    <t>[request to testify] Comment from Paul Cicio, Industrial Energy Consumers of America</t>
  </si>
  <si>
    <t>https://www.regulations.gov/document?D=USTR-2017-0006-0903</t>
  </si>
  <si>
    <t>Comment from Keith Schroeder</t>
  </si>
  <si>
    <t>Schroeder</t>
  </si>
  <si>
    <t>Keith</t>
  </si>
  <si>
    <t>https://www.regulations.gov/document?D=USTR-2017-0006-0065</t>
  </si>
  <si>
    <t>Comment from Allen Battino</t>
  </si>
  <si>
    <t>Battino</t>
  </si>
  <si>
    <t>https://www.regulations.gov/document?D=USTR-2017-0006-0114</t>
  </si>
  <si>
    <t>Jake Handelsman , American Forest &amp; Paper Association</t>
  </si>
  <si>
    <t>Handelsman</t>
  </si>
  <si>
    <t>Jake</t>
  </si>
  <si>
    <t>American Forest &amp; Paper Association</t>
  </si>
  <si>
    <t>https://www.regulations.gov/document?D=USTR-2017-0006-1306</t>
  </si>
  <si>
    <t>Comment from Nancy Moots, NA</t>
  </si>
  <si>
    <t>Moots</t>
  </si>
  <si>
    <t>https://www.regulations.gov/document?D=USTR-2017-0006-0225</t>
  </si>
  <si>
    <t>Comment from Kevin Brosch, National Chicken Council, USA Poultry &amp; Egg Export Council, and National Turkey Federation</t>
  </si>
  <si>
    <t>Brosch</t>
  </si>
  <si>
    <t>National Chicken Council, USA Poultry &amp; Egg Export Council, and National Turkey Federation</t>
  </si>
  <si>
    <t>https://www.regulations.gov/document?D=USTR-2017-0006-0729</t>
  </si>
  <si>
    <t>Comment from Ron Lemaire, Canadian Produce Marketing Association</t>
  </si>
  <si>
    <t>Lemaire</t>
  </si>
  <si>
    <t>Canadian Produce Marketing Association</t>
  </si>
  <si>
    <t>https://www.regulations.gov/document?D=USTR-2017-0006-0601</t>
  </si>
  <si>
    <t>Comment from James Leahy</t>
  </si>
  <si>
    <t>Leahy</t>
  </si>
  <si>
    <t>individual</t>
  </si>
  <si>
    <t>https://www.regulations.gov/document?D=USTR-2017-0006-0031</t>
  </si>
  <si>
    <t>Comment from Michael Sparkman, NA</t>
  </si>
  <si>
    <t>Sparkman</t>
  </si>
  <si>
    <t>https://www.regulations.gov/document?D=USTR-2017-0006-0526</t>
  </si>
  <si>
    <t>Comment from Matt Lantz, The American Potato Trade Alliance</t>
  </si>
  <si>
    <t>Lantz</t>
  </si>
  <si>
    <t>The American Potato Trade Alliance</t>
  </si>
  <si>
    <t>https://www.regulations.gov/document?D=USTR-2017-0006-0618</t>
  </si>
  <si>
    <t>Comment from Michael Capin, Capin Vyborny LLC/ Capin Vyborny Properties LLC</t>
  </si>
  <si>
    <t>Capin</t>
  </si>
  <si>
    <t>Capin Vyborny LLC/ Capin Vyborny Properties LLC</t>
  </si>
  <si>
    <t>https://www.regulations.gov/document?D=USTR-2017-0006-0278</t>
  </si>
  <si>
    <t>Centro de los Derechos del Migrante, Inc. (CDM)</t>
  </si>
  <si>
    <t>Mauldin</t>
  </si>
  <si>
    <t>https://www.regulations.gov/document?D=USTR-2017-0006-1387</t>
  </si>
  <si>
    <t>Comment from Debbie Notkin</t>
  </si>
  <si>
    <t>Notkin</t>
  </si>
  <si>
    <t>https://www.regulations.gov/document?D=USTR-2017-0006-0307</t>
  </si>
  <si>
    <t>Comment from Genevieve DeGuzman</t>
  </si>
  <si>
    <t>DeGuzman</t>
  </si>
  <si>
    <t>Genevieve</t>
  </si>
  <si>
    <t>https://www.regulations.gov/document?D=USTR-2017-0006-0530</t>
  </si>
  <si>
    <t>Comment from Vytautas Vileniskis, NA</t>
  </si>
  <si>
    <t>Vileniskis</t>
  </si>
  <si>
    <t>Vytautas</t>
  </si>
  <si>
    <t>https://www.regulations.gov/document?D=USTR-2017-0006-1084</t>
  </si>
  <si>
    <t>Comment from Richard Owen, NA</t>
  </si>
  <si>
    <t>Owen</t>
  </si>
  <si>
    <t>https://www.regulations.gov/document?D=USTR-2017-0006-1046</t>
  </si>
  <si>
    <t>Comment from S Absher</t>
  </si>
  <si>
    <t>Absher</t>
  </si>
  <si>
    <t>S</t>
  </si>
  <si>
    <t>https://www.regulations.gov/document?D=USTR-2017-0006-0079</t>
  </si>
  <si>
    <t>Comment from C Powers</t>
  </si>
  <si>
    <t>C</t>
  </si>
  <si>
    <t>https://www.regulations.gov/document?D=USTR-2017-0006-0422</t>
  </si>
  <si>
    <t>Comment from Elisa DeBoer</t>
  </si>
  <si>
    <t>DeBoer</t>
  </si>
  <si>
    <t>Elisa</t>
  </si>
  <si>
    <t>https://www.regulations.gov/document?D=USTR-2017-0006-0658</t>
  </si>
  <si>
    <t>Doug Sayer, Premier Technology</t>
  </si>
  <si>
    <t>Sayer</t>
  </si>
  <si>
    <t>https://www.regulations.gov/document?D=USTR-2017-0006-0533</t>
  </si>
  <si>
    <t>Comment from Eric  Rosen, NA</t>
  </si>
  <si>
    <t>https://www.regulations.gov/document?D=USTR-2017-0006-0988</t>
  </si>
  <si>
    <t>Comment from Clayton Carter</t>
  </si>
  <si>
    <t>Clayton</t>
  </si>
  <si>
    <t>https://www.regulations.gov/document?D=USTR-2017-0006-0427</t>
  </si>
  <si>
    <t>Comment from Lance Jungmeyer, Fresh Produce Association of the Americas</t>
  </si>
  <si>
    <t>Jungmeyer</t>
  </si>
  <si>
    <t>Fresh Produce Association of the Americas</t>
  </si>
  <si>
    <t>https://www.regulations.gov/document?D=USTR-2017-0006-1155</t>
  </si>
  <si>
    <t>Comment from Robert  Guenther, United Fresh Produce Association</t>
  </si>
  <si>
    <t>United Fresh Produce Association</t>
  </si>
  <si>
    <t>https://www.regulations.gov/document?D=USTR-2017-0006-0816</t>
  </si>
  <si>
    <t>Comment from Katherine Karriker-Jaffe, NA</t>
  </si>
  <si>
    <t>Karriker-Jaffe</t>
  </si>
  <si>
    <t>Katherine</t>
  </si>
  <si>
    <t>https://www.regulations.gov/document?D=USTR-2017-0006-1205</t>
  </si>
  <si>
    <t>Babcock &amp; Wilcox Company</t>
  </si>
  <si>
    <t>Sack</t>
  </si>
  <si>
    <t>https://www.regulations.gov/document?D=USTR-2017-0006-1279</t>
  </si>
  <si>
    <t>[Request to Testify] Reece Langley, National Cotton Council</t>
  </si>
  <si>
    <t>Langley</t>
  </si>
  <si>
    <t>Reece</t>
  </si>
  <si>
    <t>https://www.regulations.gov/document?D=USTR-2017-0006-1323</t>
  </si>
  <si>
    <t xml:space="preserve">Comment from Zuraya Tapia-Hadley, The Borderplex Alliance </t>
  </si>
  <si>
    <t>Tapia-Hadley</t>
  </si>
  <si>
    <t>Zuraya</t>
  </si>
  <si>
    <t>The Borderplex Alliance</t>
  </si>
  <si>
    <t>https://www.regulations.gov/document?D=USTR-2017-0006-1228</t>
  </si>
  <si>
    <t>Comment from Chris Kuplack, NA</t>
  </si>
  <si>
    <t>Kuplack</t>
  </si>
  <si>
    <t>https://www.regulations.gov/document?D=USTR-2017-0006-0593</t>
  </si>
  <si>
    <t>Comment from Douglas  Johnson, Consumer Technology Association</t>
  </si>
  <si>
    <t>Consumer Technology Association</t>
  </si>
  <si>
    <t>https://www.regulations.gov/document?D=USTR-2017-0006-1230</t>
  </si>
  <si>
    <t>Comment from William Misko, NA</t>
  </si>
  <si>
    <t>Misko</t>
  </si>
  <si>
    <t>https://www.regulations.gov/document?D=USTR-2017-0006-0311</t>
  </si>
  <si>
    <t>Conagra Brands Inc.</t>
  </si>
  <si>
    <t>Phillips Beck</t>
  </si>
  <si>
    <t>Tracey</t>
  </si>
  <si>
    <t>https://www.regulations.gov/document?D=USTR-2017-0006-1336</t>
  </si>
  <si>
    <t>Comment from Judith York</t>
  </si>
  <si>
    <t>https://www.regulations.gov/document?D=USTR-2017-0006-0045</t>
  </si>
  <si>
    <t>Comment from STEVEN B. ZISSER, VALTERRA PRODUCTS, LLC.</t>
  </si>
  <si>
    <t>ZISSER</t>
  </si>
  <si>
    <t>STEVEN B.</t>
  </si>
  <si>
    <t>VALTERRA PRODUCTS, LLC.</t>
  </si>
  <si>
    <t>https://www.regulations.gov/document?D=USTR-2017-0006-1102</t>
  </si>
  <si>
    <t xml:space="preserve">Comment from Zach Asher, Tax payer </t>
  </si>
  <si>
    <t>Asher</t>
  </si>
  <si>
    <t>Zach</t>
  </si>
  <si>
    <t>Tax payer</t>
  </si>
  <si>
    <t>https://www.regulations.gov/document?D=USTR-2017-0006-0012</t>
  </si>
  <si>
    <t>Comment from dan dowdall, popular resistance</t>
  </si>
  <si>
    <t>dowdall</t>
  </si>
  <si>
    <t>dan</t>
  </si>
  <si>
    <t>popular resistance</t>
  </si>
  <si>
    <t>https://www.regulations.gov/document?D=USTR-2017-0006-1170</t>
  </si>
  <si>
    <t xml:space="preserve">Comment from Clark Packard, R Street Institute </t>
  </si>
  <si>
    <t>Packard</t>
  </si>
  <si>
    <t>R Street Institute</t>
  </si>
  <si>
    <t>https://www.regulations.gov/document?D=USTR-2017-0006-0864</t>
  </si>
  <si>
    <t>Comment from Mark Griffin</t>
  </si>
  <si>
    <t>Griffin</t>
  </si>
  <si>
    <t>my self</t>
  </si>
  <si>
    <t>https://www.regulations.gov/document?D=USTR-2017-0006-0018</t>
  </si>
  <si>
    <t>Comment from anonymous</t>
  </si>
  <si>
    <t>https://www.regulations.gov/document?D=USTR-2017-0006-0529</t>
  </si>
  <si>
    <t>Comment from Steven Willey</t>
  </si>
  <si>
    <t>Willey</t>
  </si>
  <si>
    <t>American Tax Payer</t>
  </si>
  <si>
    <t>https://www.regulations.gov/document?D=USTR-2017-0006-0133</t>
  </si>
  <si>
    <t>Comment from Kelley Drye &amp; Warren LLP KDW, NA</t>
  </si>
  <si>
    <t>KDW</t>
  </si>
  <si>
    <t>https://www.regulations.gov/document?D=USTR-2017-0006-1016</t>
  </si>
  <si>
    <t>Comment from Ed and Diane Clements</t>
  </si>
  <si>
    <t>Clements</t>
  </si>
  <si>
    <t>Ed and Diane</t>
  </si>
  <si>
    <t>https://www.regulations.gov/document?D=USTR-2017-0006-0450</t>
  </si>
  <si>
    <t>Comment from Anthony Castiglia</t>
  </si>
  <si>
    <t>Castiglia</t>
  </si>
  <si>
    <t>https://www.regulations.gov/document?D=USTR-2017-0006-0366</t>
  </si>
  <si>
    <t>Comment from Michael O'Leary, NA</t>
  </si>
  <si>
    <t>O'Leary</t>
  </si>
  <si>
    <t>https://www.regulations.gov/document?D=USTR-2017-0006-1194</t>
  </si>
  <si>
    <t>Comment from Christopher Lish, NA</t>
  </si>
  <si>
    <t>Lish</t>
  </si>
  <si>
    <t>Christopher</t>
  </si>
  <si>
    <t>https://www.regulations.gov/document?D=USTR-2017-0006-0761</t>
  </si>
  <si>
    <t>Comment from Mike Smiggen</t>
  </si>
  <si>
    <t>Smiggen</t>
  </si>
  <si>
    <t>https://www.regulations.gov/document?D=USTR-2017-0006-0701</t>
  </si>
  <si>
    <t>Comment from James Gorman</t>
  </si>
  <si>
    <t>Gorman</t>
  </si>
  <si>
    <t>https://www.regulations.gov/document?D=USTR-2017-0006-0055</t>
  </si>
  <si>
    <t>American Legislative Exchange Council (ALEC)</t>
  </si>
  <si>
    <t>Lisa</t>
  </si>
  <si>
    <t>American Legislative Exchange Council</t>
  </si>
  <si>
    <t>https://www.regulations.gov/document?D=USTR-2017-0006-1341</t>
  </si>
  <si>
    <t>Comment from Matthew O'Mara, The Biotechnology Innovation Organization</t>
  </si>
  <si>
    <t>O'Mara</t>
  </si>
  <si>
    <t>The Biotechnology Innovation Organization</t>
  </si>
  <si>
    <t>https://www.regulations.gov/document?D=USTR-2017-0006-1045</t>
  </si>
  <si>
    <t>Comment from Marla Peek, Oklahoma Farm Bureau</t>
  </si>
  <si>
    <t>Peek</t>
  </si>
  <si>
    <t>Marla</t>
  </si>
  <si>
    <t>Oklahoma Farm Bureau</t>
  </si>
  <si>
    <t>https://www.regulations.gov/document?D=USTR-2017-0006-0961</t>
  </si>
  <si>
    <t>Comment from william Roe II, Wm G Roe &amp; Sons Inc</t>
  </si>
  <si>
    <t>Roe II</t>
  </si>
  <si>
    <t>william</t>
  </si>
  <si>
    <t>Wm G Roe &amp; Sons Inc</t>
  </si>
  <si>
    <t>https://www.regulations.gov/document?D=USTR-2017-0006-0831</t>
  </si>
  <si>
    <t>Comment from Leslie Lomas, NA</t>
  </si>
  <si>
    <t>Lomas</t>
  </si>
  <si>
    <t>https://www.regulations.gov/document?D=USTR-2017-0006-0232</t>
  </si>
  <si>
    <t>Comment from Edna Killam</t>
  </si>
  <si>
    <t>Killam</t>
  </si>
  <si>
    <t>Edna</t>
  </si>
  <si>
    <t>https://www.regulations.gov/document?D=USTR-2017-0006-0552</t>
  </si>
  <si>
    <t>[Request to testify] Rapid7</t>
  </si>
  <si>
    <t>Geiger</t>
  </si>
  <si>
    <t>Harley</t>
  </si>
  <si>
    <t>Rapid7</t>
  </si>
  <si>
    <t>https://www.regulations.gov/document?D=USTR-2017-0006-1108</t>
  </si>
  <si>
    <t>Comment from Monique Frazier, HSBC Bank USA National Association</t>
  </si>
  <si>
    <t>Frazier</t>
  </si>
  <si>
    <t>Monique</t>
  </si>
  <si>
    <t>HSBC Bank USA National Association</t>
  </si>
  <si>
    <t>https://www.regulations.gov/document?D=USTR-2017-0006-1034</t>
  </si>
  <si>
    <t>Comment from Olivia Hsu</t>
  </si>
  <si>
    <t>Hsu</t>
  </si>
  <si>
    <t>Olivia</t>
  </si>
  <si>
    <t>https://www.regulations.gov/document?D=USTR-2017-0006-0310</t>
  </si>
  <si>
    <t>John Courtis, Yuma County Chamber of Commerce</t>
  </si>
  <si>
    <t>Courtis</t>
  </si>
  <si>
    <t>Yuma County Chamber of Commerce</t>
  </si>
  <si>
    <t>https://www.regulations.gov/document?D=USTR-2017-0006-0292</t>
  </si>
  <si>
    <t>Comment from Nancy McLernon, Organization for International Investment</t>
  </si>
  <si>
    <t>McLernon</t>
  </si>
  <si>
    <t>Organization for International Investment</t>
  </si>
  <si>
    <t>https://www.regulations.gov/document?D=USTR-2017-0006-1316</t>
  </si>
  <si>
    <t>Comment from Erik Autor, National Association of Foreign-Trade Zones (NAFTZ)</t>
  </si>
  <si>
    <t>https://www.regulations.gov/document?D=USTR-2017-0006-0869</t>
  </si>
  <si>
    <t>Comment from David Gowland, NA</t>
  </si>
  <si>
    <t>Gowland</t>
  </si>
  <si>
    <t>https://www.regulations.gov/document?D=USTR-2017-0006-0623</t>
  </si>
  <si>
    <t>Comment from Ann Estrada</t>
  </si>
  <si>
    <t>Estrada</t>
  </si>
  <si>
    <t>https://www.regulations.gov/document?D=USTR-2017-0006-0003</t>
  </si>
  <si>
    <t>Comment from Peter Campo, Gerdau Long Steel North America</t>
  </si>
  <si>
    <t>Campo</t>
  </si>
  <si>
    <t>Gerdau Long Steel North America</t>
  </si>
  <si>
    <t>https://www.regulations.gov/document?D=USTR-2017-0006-0877</t>
  </si>
  <si>
    <t>Comment from Faith DeWaay</t>
  </si>
  <si>
    <t>DeWaay</t>
  </si>
  <si>
    <t>Faith</t>
  </si>
  <si>
    <t>https://www.regulations.gov/document?D=USTR-2017-0006-0442</t>
  </si>
  <si>
    <t>Comment from Marsha Echols, Specialty Food Association</t>
  </si>
  <si>
    <t>Echols</t>
  </si>
  <si>
    <t>Marsha</t>
  </si>
  <si>
    <t>Specialty Food Association</t>
  </si>
  <si>
    <t>https://www.regulations.gov/document?D=USTR-2017-0006-0932</t>
  </si>
  <si>
    <t>Comment from Donna O'Daniel</t>
  </si>
  <si>
    <t>O'Daniel</t>
  </si>
  <si>
    <t>https://www.regulations.gov/document?D=USTR-2017-0006-0347</t>
  </si>
  <si>
    <t>[Request to Testify] C. LeRoy Cavazos-Reyna, San Antonio Hispanic Chamber of Commerce</t>
  </si>
  <si>
    <t>Cavazos-Reyna</t>
  </si>
  <si>
    <t>C. LeRoy</t>
  </si>
  <si>
    <t>https://www.regulations.gov/document?D=USTR-2017-0006-1283</t>
  </si>
  <si>
    <t>Comment from Lupe Carbajal, constructNET International, Inc.</t>
  </si>
  <si>
    <t>Carbajal</t>
  </si>
  <si>
    <t>Lupe</t>
  </si>
  <si>
    <t>constructNET International, Inc.</t>
  </si>
  <si>
    <t>https://www.regulations.gov/document?D=USTR-2017-0006-0264</t>
  </si>
  <si>
    <t>Comment from Robert Dix, Juniper Networks</t>
  </si>
  <si>
    <t>Dix</t>
  </si>
  <si>
    <t>Juniper Networks</t>
  </si>
  <si>
    <t>https://www.regulations.gov/document?D=USTR-2017-0006-0583</t>
  </si>
  <si>
    <t>https://www.regulations.gov/document?D=USTR-2017-0006-1121</t>
  </si>
  <si>
    <t>Comment from Eric Farnsworth, NA</t>
  </si>
  <si>
    <t>https://www.regulations.gov/document?D=USTR-2017-0006-0808</t>
  </si>
  <si>
    <t>Comment from Thomas Marabello</t>
  </si>
  <si>
    <t>Marabello</t>
  </si>
  <si>
    <t>Private</t>
  </si>
  <si>
    <t>https://www.regulations.gov/document?D=USTR-2017-0006-0315</t>
  </si>
  <si>
    <t>Comment from John Shane, Commercial Metals Co.</t>
  </si>
  <si>
    <t>Shane</t>
  </si>
  <si>
    <t>Commercial Metals Co.</t>
  </si>
  <si>
    <t>https://www.regulations.gov/document?D=USTR-2017-0006-0805</t>
  </si>
  <si>
    <t>Comment from Glenda Lilling, N/A</t>
  </si>
  <si>
    <t>Lilling</t>
  </si>
  <si>
    <t>Glenda</t>
  </si>
  <si>
    <t>https://www.regulations.gov/document?D=USTR-2017-0006-0574</t>
  </si>
  <si>
    <t>Comment from David Delk, Alliance for Democracy - Portland (OR)</t>
  </si>
  <si>
    <t>Delk</t>
  </si>
  <si>
    <t>Alliance for Democracy - Portland (OR)</t>
  </si>
  <si>
    <t>https://www.regulations.gov/document?D=USTR-2017-0006-1374</t>
  </si>
  <si>
    <t>Comment from Brian  Baker , NA</t>
  </si>
  <si>
    <t>Baker</t>
  </si>
  <si>
    <t>https://www.regulations.gov/document?D=USTR-2017-0006-1217</t>
  </si>
  <si>
    <t>[request to testify] Comment from Stefanie Holland, CompTIA</t>
  </si>
  <si>
    <t>Holland</t>
  </si>
  <si>
    <t>Stefanie</t>
  </si>
  <si>
    <t>https://www.regulations.gov/document?D=USTR-2017-0006-0669</t>
  </si>
  <si>
    <t>Comment from Geoff Powell, NA</t>
  </si>
  <si>
    <t>Powell</t>
  </si>
  <si>
    <t>https://www.regulations.gov/document?D=USTR-2017-0006-0918</t>
  </si>
  <si>
    <t>https://www.regulations.gov/document?D=USTR-2017-0006-0329</t>
  </si>
  <si>
    <t>Comment from Eric Wilson, NA</t>
  </si>
  <si>
    <t>https://www.regulations.gov/document?D=USTR-2017-0006-0640</t>
  </si>
  <si>
    <t>Comment from Secretary Basil Gooden, Virginia Secretary of Agriculture and Forestry</t>
  </si>
  <si>
    <t>Gooden</t>
  </si>
  <si>
    <t>Secretary Basil</t>
  </si>
  <si>
    <t>Virginia Secretary of Agriculture and Forestry</t>
  </si>
  <si>
    <t>https://www.regulations.gov/document?D=USTR-2017-0006-0477</t>
  </si>
  <si>
    <t>Comment from Margie  Emmermann, NA</t>
  </si>
  <si>
    <t>Emmermann</t>
  </si>
  <si>
    <t>Margie</t>
  </si>
  <si>
    <t>https://www.regulations.gov/document?D=USTR-2017-0006-0980</t>
  </si>
  <si>
    <t>Comment from Donna Noonan</t>
  </si>
  <si>
    <t>Noonan</t>
  </si>
  <si>
    <t>https://www.regulations.gov/document?D=USTR-2017-0006-0777</t>
  </si>
  <si>
    <t>Comment from Phila Back</t>
  </si>
  <si>
    <t>Back</t>
  </si>
  <si>
    <t>Phila</t>
  </si>
  <si>
    <t>https://www.regulations.gov/document?D=USTR-2017-0006-0654</t>
  </si>
  <si>
    <t>Comment from Robert Glover, Glover Consulting Services, LLC</t>
  </si>
  <si>
    <t>Glover</t>
  </si>
  <si>
    <t>Glover Consulting Services, LLC</t>
  </si>
  <si>
    <t>https://www.regulations.gov/document?D=USTR-2017-0006-0098</t>
  </si>
  <si>
    <t>Iowa Pork Producers Association</t>
  </si>
  <si>
    <t>Carlson</t>
  </si>
  <si>
    <t>Stephanie</t>
  </si>
  <si>
    <t>https://www.regulations.gov/document?D=USTR-2017-0006-1287</t>
  </si>
  <si>
    <t>Comment from Todd  Spencer, The Cullen Law Firm</t>
  </si>
  <si>
    <t>Todd</t>
  </si>
  <si>
    <t>The Cullen Law Firm</t>
  </si>
  <si>
    <t>https://www.regulations.gov/document?D=USTR-2017-0006-1053</t>
  </si>
  <si>
    <t>Comment from Tami Linder, Ms.</t>
  </si>
  <si>
    <t>Linder</t>
  </si>
  <si>
    <t>Tami</t>
  </si>
  <si>
    <t>https://www.regulations.gov/document?D=USTR-2017-0006-1242</t>
  </si>
  <si>
    <t>Comment from Ted Grob,Jr, Ted Grob Sales, Inc.</t>
  </si>
  <si>
    <t>Grob,Jr</t>
  </si>
  <si>
    <t>Ted</t>
  </si>
  <si>
    <t>Ted Grob Sales, Inc.</t>
  </si>
  <si>
    <t>https://www.regulations.gov/document?D=USTR-2017-0006-0054</t>
  </si>
  <si>
    <t>Comment from Donald Koehler, private Citizen</t>
  </si>
  <si>
    <t>Koehler</t>
  </si>
  <si>
    <t>private Citizen</t>
  </si>
  <si>
    <t>https://www.regulations.gov/document?D=USTR-2017-0006-0397</t>
  </si>
  <si>
    <t>Comment from Douglas Heffner, Ivaco Rolling Mills LP</t>
  </si>
  <si>
    <t>Heffner</t>
  </si>
  <si>
    <t>Ivaco Rolling Mills LP</t>
  </si>
  <si>
    <t>https://www.regulations.gov/document?D=USTR-2017-0006-0720</t>
  </si>
  <si>
    <t>Comment from Craig Gesell, Aso LLC</t>
  </si>
  <si>
    <t>Gesell</t>
  </si>
  <si>
    <t>Aso LLC</t>
  </si>
  <si>
    <t>https://www.regulations.gov/document?D=USTR-2017-0006-0888</t>
  </si>
  <si>
    <t>[request to testify] Comment from Edward Brzytwa, Information Technology Industry Council (ITI)</t>
  </si>
  <si>
    <t>Brzytwa</t>
  </si>
  <si>
    <t>Information Technology Industry Council (ITI)</t>
  </si>
  <si>
    <t>https://www.regulations.gov/document?D=USTR-2017-0006-0815</t>
  </si>
  <si>
    <t>Comment from Nelda Olivo, Port of Corpus Christi Authority</t>
  </si>
  <si>
    <t>Olivo</t>
  </si>
  <si>
    <t>Nelda</t>
  </si>
  <si>
    <t>Port of Corpus Christi Authority</t>
  </si>
  <si>
    <t>https://www.regulations.gov/document?D=USTR-2017-0006-1394</t>
  </si>
  <si>
    <t>Comment from Margaret Goodman, N/A</t>
  </si>
  <si>
    <t>Goodman</t>
  </si>
  <si>
    <t>Margaret</t>
  </si>
  <si>
    <t>https://www.regulations.gov/document?D=USTR-2017-0006-0199</t>
  </si>
  <si>
    <t>Comment from Melissa Sanderson</t>
  </si>
  <si>
    <t>Sanderson</t>
  </si>
  <si>
    <t>https://www.regulations.gov/document?D=USTR-2017-0006-0984</t>
  </si>
  <si>
    <t>Comment from Christopher Quinn, JAX Chamber</t>
  </si>
  <si>
    <t>Quinn</t>
  </si>
  <si>
    <t>JAX Chamber</t>
  </si>
  <si>
    <t>https://www.regulations.gov/document?D=USTR-2017-0006-1199</t>
  </si>
  <si>
    <t>Comment from Lewis Kuhlman Kuhlman, NA</t>
  </si>
  <si>
    <t>Kuhlman</t>
  </si>
  <si>
    <t>Lewis Kuhlman</t>
  </si>
  <si>
    <t>https://www.regulations.gov/document?D=USTR-2017-0006-0219</t>
  </si>
  <si>
    <t>Comment from Wendy Drexler</t>
  </si>
  <si>
    <t>Drexler</t>
  </si>
  <si>
    <t>https://www.regulations.gov/document?D=USTR-2017-0006-0774</t>
  </si>
  <si>
    <t>Comment from Scott Nielsen, Cattle Producers of Washington</t>
  </si>
  <si>
    <t>Nielsen</t>
  </si>
  <si>
    <t>Cattle Producers of Washington</t>
  </si>
  <si>
    <t>https://www.regulations.gov/document?D=USTR-2017-0006-1223</t>
  </si>
  <si>
    <t>Comment from Jorge Canavati, National Importers &amp; Exporters Assn. of Mexico  (ANIERM)</t>
  </si>
  <si>
    <t>Canavati</t>
  </si>
  <si>
    <t>National Importers &amp; Exporters Assn. of Mexico (ANIERM)</t>
  </si>
  <si>
    <t>https://www.regulations.gov/document?D=USTR-2017-0006-0709</t>
  </si>
  <si>
    <t xml:space="preserve">Comment from Linden Wicklund, U.S. Industrial Fabrics Institute (USIFI) and Narrow Fabrics Institute (NFI) </t>
  </si>
  <si>
    <t>Wicklund</t>
  </si>
  <si>
    <t>Linden</t>
  </si>
  <si>
    <t>U.S. Industrial Fabrics Institute (USIFI) and Narrow Fabrics Institute (NFI)</t>
  </si>
  <si>
    <t>https://www.regulations.gov/document?D=USTR-2017-0006-0801</t>
  </si>
  <si>
    <t>Comment from Craig Asselmeier, The John Birch Society</t>
  </si>
  <si>
    <t>Asselmeier</t>
  </si>
  <si>
    <t>https://www.regulations.gov/document?D=USTR-2017-0006-0413</t>
  </si>
  <si>
    <t>Comment from RUDY AGUILAR, NA</t>
  </si>
  <si>
    <t>AGUILAR</t>
  </si>
  <si>
    <t>RUDY</t>
  </si>
  <si>
    <t>https://www.regulations.gov/document?D=USTR-2017-0006-1022</t>
  </si>
  <si>
    <t>Comment from Lane  / Derek Beattie / Miller, Salt Lake Chamber / World Trade Center Utah</t>
  </si>
  <si>
    <t>Beattie / Miller</t>
  </si>
  <si>
    <t>Lane / Derek</t>
  </si>
  <si>
    <t>Salt Lake Chamber / World Trade Center Utah</t>
  </si>
  <si>
    <t>https://www.regulations.gov/document?D=USTR-2017-0006-1042</t>
  </si>
  <si>
    <t>U.S. Meat Export Federation</t>
  </si>
  <si>
    <t>Seng</t>
  </si>
  <si>
    <t>https://www.regulations.gov/document?D=USTR-2017-0006-1373</t>
  </si>
  <si>
    <t>Comment from David Simcox, Comstock &amp; Theakston, Inc.</t>
  </si>
  <si>
    <t>Comstock &amp; Theakston, Inc.</t>
  </si>
  <si>
    <t>https://www.regulations.gov/document?D=USTR-2017-0006-0740</t>
  </si>
  <si>
    <t>Comment from Eric Lane, NA</t>
  </si>
  <si>
    <t>Lane</t>
  </si>
  <si>
    <t>https://www.regulations.gov/document?D=USTR-2017-0006-0239</t>
  </si>
  <si>
    <t>[Request to Testify] Albert Zapanta,  U.S.-Mexico Chamber of Commerce</t>
  </si>
  <si>
    <t>Zapanta</t>
  </si>
  <si>
    <t>Albert</t>
  </si>
  <si>
    <t>https://www.regulations.gov/document?D=USTR-2017-0006-0517</t>
  </si>
  <si>
    <t>Comment from philip robbins</t>
  </si>
  <si>
    <t>robbins</t>
  </si>
  <si>
    <t>philip</t>
  </si>
  <si>
    <t>https://www.regulations.gov/document?D=USTR-2017-0006-0780</t>
  </si>
  <si>
    <t>Comment from Courtney Geduldig, S&amp;P Global</t>
  </si>
  <si>
    <t>Geduldig</t>
  </si>
  <si>
    <t>Courtney</t>
  </si>
  <si>
    <t>S&amp;P Global</t>
  </si>
  <si>
    <t>https://www.regulations.gov/document?D=USTR-2017-0006-0926</t>
  </si>
  <si>
    <t>Comment from Natalia Larrimer, ANAB</t>
  </si>
  <si>
    <t>Larrimer</t>
  </si>
  <si>
    <t>Natalia</t>
  </si>
  <si>
    <t>ANAB</t>
  </si>
  <si>
    <t>https://www.regulations.gov/document?D=USTR-2017-0006-0611</t>
  </si>
  <si>
    <t>Comment from David Spooner, Barnes &amp; Thornburg on behalf of Tile Council of North America</t>
  </si>
  <si>
    <t>Spooner</t>
  </si>
  <si>
    <t>Barnes &amp; Thornburg on behalf of Tile Council of North America</t>
  </si>
  <si>
    <t>https://www.regulations.gov/document?D=USTR-2017-0006-1093</t>
  </si>
  <si>
    <t>Comment from ROBERT OTTS</t>
  </si>
  <si>
    <t>OTTS</t>
  </si>
  <si>
    <t>ROBERT</t>
  </si>
  <si>
    <t>ORGANIZATION NAME</t>
  </si>
  <si>
    <t>https://www.regulations.gov/document?D=USTR-2017-0006-0445</t>
  </si>
  <si>
    <t>Comment from Susana Martinez</t>
  </si>
  <si>
    <t>Susana</t>
  </si>
  <si>
    <t>https://www.regulations.gov/document?D=USTR-2017-0006-0856</t>
  </si>
  <si>
    <t>Comment from Erik Sowder, NA</t>
  </si>
  <si>
    <t>Sowder</t>
  </si>
  <si>
    <t>https://www.regulations.gov/document?D=USTR-2017-0006-0268</t>
  </si>
  <si>
    <t>Comment from PATRICK WELCH</t>
  </si>
  <si>
    <t>WELCH</t>
  </si>
  <si>
    <t>PATRICK</t>
  </si>
  <si>
    <t>https://www.regulations.gov/document?D=USTR-2017-0006-0768</t>
  </si>
  <si>
    <t>Comment from David Melechinsky</t>
  </si>
  <si>
    <t>Melechinsky</t>
  </si>
  <si>
    <t>https://www.regulations.gov/document?D=USTR-2017-0006-0067</t>
  </si>
  <si>
    <t>Comment from Matthew Gleason</t>
  </si>
  <si>
    <t>Gleason</t>
  </si>
  <si>
    <t>https://www.regulations.gov/document?D=USTR-2017-0006-0303</t>
  </si>
  <si>
    <t>Comment from Marji Graf, Vermont Association of Chamber of Commerce Executives</t>
  </si>
  <si>
    <t>Graf</t>
  </si>
  <si>
    <t>Marji</t>
  </si>
  <si>
    <t>Vermont Association of Chamber of Commerce Executives</t>
  </si>
  <si>
    <t>https://www.regulations.gov/document?D=USTR-2017-0006-0573</t>
  </si>
  <si>
    <t>Comment from Richard Creason</t>
  </si>
  <si>
    <t>Creason</t>
  </si>
  <si>
    <t>https://www.regulations.gov/document?D=USTR-2017-0006-0081</t>
  </si>
  <si>
    <t>Comment from Christopher Wilson, NA</t>
  </si>
  <si>
    <t>https://www.regulations.gov/document?D=USTR-2017-0006-1039</t>
  </si>
  <si>
    <t>Comment from Amiee Aloi, PhRMA</t>
  </si>
  <si>
    <t>Aloi</t>
  </si>
  <si>
    <t>Amiee</t>
  </si>
  <si>
    <t>PhRMA</t>
  </si>
  <si>
    <t>https://www.regulations.gov/document?D=USTR-2017-0006-0855</t>
  </si>
  <si>
    <t>[request to testify] Comment from Jeff  Grove, ASTM International</t>
  </si>
  <si>
    <t>ASTM International</t>
  </si>
  <si>
    <t>https://www.regulations.gov/document?D=USTR-2017-0006-0474</t>
  </si>
  <si>
    <t>Comment from Cindy  Ramos-Davidson, El Paso Hispanic Chamber of Commerce</t>
  </si>
  <si>
    <t>Ramos-Davidson</t>
  </si>
  <si>
    <t>Cindy</t>
  </si>
  <si>
    <t>El Paso Hispanic Chamber of Commerce</t>
  </si>
  <si>
    <t>https://www.regulations.gov/document?D=USTR-2017-0006-0589</t>
  </si>
  <si>
    <t>[Request to Testify] Motion Picture Association of America</t>
  </si>
  <si>
    <t>Brennan</t>
  </si>
  <si>
    <t>Anissa</t>
  </si>
  <si>
    <t>Motion Picture Association of America</t>
  </si>
  <si>
    <t>https://www.regulations.gov/document?D=USTR-2017-0006-1342</t>
  </si>
  <si>
    <t>Comment from Merrill Cole, NA</t>
  </si>
  <si>
    <t>Merrill</t>
  </si>
  <si>
    <t>https://www.regulations.gov/document?D=USTR-2017-0006-1197</t>
  </si>
  <si>
    <t>Comment from Alan and Marsha Anderson, Ourselves and our family</t>
  </si>
  <si>
    <t>Alan and Marsha</t>
  </si>
  <si>
    <t>Ourselves and our family</t>
  </si>
  <si>
    <t>https://www.regulations.gov/document?D=USTR-2017-0006-0372</t>
  </si>
  <si>
    <t>Comment from Cameron Stempel, NA</t>
  </si>
  <si>
    <t>Stempel</t>
  </si>
  <si>
    <t>Cameron</t>
  </si>
  <si>
    <t>https://www.regulations.gov/document?D=USTR-2017-0006-1265</t>
  </si>
  <si>
    <t>Comment from Liberty Stevens</t>
  </si>
  <si>
    <t>Stevens</t>
  </si>
  <si>
    <t>Liberty</t>
  </si>
  <si>
    <t>U.S. citizen</t>
  </si>
  <si>
    <t>https://www.regulations.gov/document?D=USTR-2017-0006-0317</t>
  </si>
  <si>
    <t>Plastics Industry Association (PLASTICS)</t>
  </si>
  <si>
    <t>Morgan</t>
  </si>
  <si>
    <t>Plastics Industry Association (PLASTICS).</t>
  </si>
  <si>
    <t>https://www.regulations.gov/document?D=USTR-2017-0006-1291</t>
  </si>
  <si>
    <t>Comment from Emil Owen, NA</t>
  </si>
  <si>
    <t>Emil</t>
  </si>
  <si>
    <t>https://www.regulations.gov/document?D=USTR-2017-0006-1081</t>
  </si>
  <si>
    <t>Comment from T. Dan Tolleson, John Birch Society</t>
  </si>
  <si>
    <t>Tolleson</t>
  </si>
  <si>
    <t>T. Dan</t>
  </si>
  <si>
    <t>https://www.regulations.gov/document?D=USTR-2017-0006-0399</t>
  </si>
  <si>
    <t>Comment from Myron Rhoades, private</t>
  </si>
  <si>
    <t>Rhoades</t>
  </si>
  <si>
    <t>Myron</t>
  </si>
  <si>
    <t>private</t>
  </si>
  <si>
    <t>https://www.regulations.gov/document?D=USTR-2017-0006-0614</t>
  </si>
  <si>
    <t xml:space="preserve">Comment from Daniel Neumann, PetSmart, Inc. </t>
  </si>
  <si>
    <t>Neumann</t>
  </si>
  <si>
    <t>PetSmart, Inc.</t>
  </si>
  <si>
    <t>https://www.regulations.gov/document?D=USTR-2017-0006-0919</t>
  </si>
  <si>
    <t>Comment from Jacob Castiglione</t>
  </si>
  <si>
    <t>Castiglione</t>
  </si>
  <si>
    <t>Jacob</t>
  </si>
  <si>
    <t>n/a</t>
  </si>
  <si>
    <t>https://www.regulations.gov/document?D=USTR-2017-0006-1353</t>
  </si>
  <si>
    <t>[Request to testify] Gregg Haifley, American Cancer Society Cancer Action Network</t>
  </si>
  <si>
    <t>Haifley</t>
  </si>
  <si>
    <t>American Cancer Society Cancer Action Network</t>
  </si>
  <si>
    <t>https://www.regulations.gov/document?D=USTR-2017-0006-1297</t>
  </si>
  <si>
    <t>Comment from Julie Adams, Almond Board of California</t>
  </si>
  <si>
    <t>Adams</t>
  </si>
  <si>
    <t>Julie</t>
  </si>
  <si>
    <t>Almond Board of California</t>
  </si>
  <si>
    <t>https://www.regulations.gov/document?D=USTR-2017-0006-0629</t>
  </si>
  <si>
    <t>Comment from David Karmol, International Code Council</t>
  </si>
  <si>
    <t>Karmol</t>
  </si>
  <si>
    <t>International Code Council</t>
  </si>
  <si>
    <t>https://www.regulations.gov/document?D=USTR-2017-0006-0617</t>
  </si>
  <si>
    <t>Comment from Mark Fisher, NA</t>
  </si>
  <si>
    <t>https://www.regulations.gov/document?D=USTR-2017-0006-0540</t>
  </si>
  <si>
    <t>Comment from Peter Keelin</t>
  </si>
  <si>
    <t>Keelin</t>
  </si>
  <si>
    <t>Self Employed</t>
  </si>
  <si>
    <t>https://www.regulations.gov/document?D=USTR-2017-0006-0404</t>
  </si>
  <si>
    <t>Comment from Debra Diegoli</t>
  </si>
  <si>
    <t>Diegoli</t>
  </si>
  <si>
    <t>Debra</t>
  </si>
  <si>
    <t>https://www.regulations.gov/document?D=USTR-2017-0006-0556</t>
  </si>
  <si>
    <t>Comment from Ralph Ives, AdvaMed</t>
  </si>
  <si>
    <t>Ives</t>
  </si>
  <si>
    <t>AdvaMed</t>
  </si>
  <si>
    <t>https://www.regulations.gov/document?D=USTR-2017-0006-0976</t>
  </si>
  <si>
    <t>Comment from Raul Anorve, NA</t>
  </si>
  <si>
    <t>Anorve</t>
  </si>
  <si>
    <t>Raul</t>
  </si>
  <si>
    <t>https://www.regulations.gov/document?D=USTR-2017-0006-0251</t>
  </si>
  <si>
    <t>Comment from Debbie  Dingell, NA</t>
  </si>
  <si>
    <t>Dingell</t>
  </si>
  <si>
    <t>https://www.regulations.gov/document?D=USTR-2017-0006-1094</t>
  </si>
  <si>
    <t>Les N Sjoholm, LNS Sales, Inc.</t>
  </si>
  <si>
    <t>Sjoholm</t>
  </si>
  <si>
    <t>Les N</t>
  </si>
  <si>
    <t>LNS Sales, Inc.</t>
  </si>
  <si>
    <t>https://www.regulations.gov/document?D=USTR-2017-0006-0272</t>
  </si>
  <si>
    <t>https://www.regulations.gov/document?D=USTR-2017-0006-0612</t>
  </si>
  <si>
    <t>Comment from Christopher Aschliman</t>
  </si>
  <si>
    <t>https://www.regulations.gov/document?D=USTR-2017-0006-0991</t>
  </si>
  <si>
    <t>Comment from John Keeling, National Potato Council</t>
  </si>
  <si>
    <t>Keeling</t>
  </si>
  <si>
    <t>National Potato Council</t>
  </si>
  <si>
    <t>https://www.regulations.gov/document?D=USTR-2017-0006-0620</t>
  </si>
  <si>
    <t>Comment from Floyd Martin, Mr.</t>
  </si>
  <si>
    <t>https://www.regulations.gov/document?D=USTR-2017-0006-0455</t>
  </si>
  <si>
    <t>Comment from Richard Beyerle</t>
  </si>
  <si>
    <t>Beyerle</t>
  </si>
  <si>
    <t>https://www.regulations.gov/document?D=USTR-2017-0006-0072</t>
  </si>
  <si>
    <t>https://www.regulations.gov/document?D=USTR-2017-0006-0896</t>
  </si>
  <si>
    <t>Eric Rosenthal, ADAPT</t>
  </si>
  <si>
    <t>Rosenthal</t>
  </si>
  <si>
    <t>ADAPT</t>
  </si>
  <si>
    <t>https://www.regulations.gov/document?D=USTR-2017-0006-0113</t>
  </si>
  <si>
    <t>Comment from Amanda Nguyen, International Fragrance Association North America</t>
  </si>
  <si>
    <t>Nguyen</t>
  </si>
  <si>
    <t>Amanda</t>
  </si>
  <si>
    <t>International Fragrance Association North America</t>
  </si>
  <si>
    <t>https://www.regulations.gov/document?D=USTR-2017-0006-0872</t>
  </si>
  <si>
    <t>Comment from Robert A.  Scardelletti, Transportation Communications Union/IAM</t>
  </si>
  <si>
    <t>Scardelletti</t>
  </si>
  <si>
    <t>Robert A.</t>
  </si>
  <si>
    <t>Transportation Communications Union/IAM</t>
  </si>
  <si>
    <t>https://www.regulations.gov/document?D=USTR-2017-0006-0917</t>
  </si>
  <si>
    <t>Comment from Bill Yardley, Enbridge</t>
  </si>
  <si>
    <t>Yardley</t>
  </si>
  <si>
    <t>Enbridge</t>
  </si>
  <si>
    <t>https://www.regulations.gov/document?D=USTR-2017-0006-1005</t>
  </si>
  <si>
    <t>Comment from Josh Nassar, NA</t>
  </si>
  <si>
    <t>https://www.regulations.gov/document?D=USTR-2017-0006-0936</t>
  </si>
  <si>
    <t>Comment from Robert Naiman, NA</t>
  </si>
  <si>
    <t>Naiman</t>
  </si>
  <si>
    <t>https://www.regulations.gov/document?D=USTR-2017-0006-0224</t>
  </si>
  <si>
    <t>Comment from Heidi Langbein-Allen, NA</t>
  </si>
  <si>
    <t>Langbein-Allen</t>
  </si>
  <si>
    <t>https://www.regulations.gov/document?D=USTR-2017-0006-0906</t>
  </si>
  <si>
    <t>Comment from Wendy  Wifler</t>
  </si>
  <si>
    <t>Wifler</t>
  </si>
  <si>
    <t>https://www.regulations.gov/document?D=USTR-2017-0006-0837</t>
  </si>
  <si>
    <t>Comment from Michael Melchiorre</t>
  </si>
  <si>
    <t>Melchiorre</t>
  </si>
  <si>
    <t>https://www.regulations.gov/document?D=USTR-2017-0006-0653</t>
  </si>
  <si>
    <t>Comment from Jerry Pacheco, NA</t>
  </si>
  <si>
    <t>Pacheco</t>
  </si>
  <si>
    <t>Jerry</t>
  </si>
  <si>
    <t>https://www.regulations.gov/document?D=USTR-2017-0006-0257</t>
  </si>
  <si>
    <t>Comment from Wilma Sinclair, private citizen</t>
  </si>
  <si>
    <t>Sinclair</t>
  </si>
  <si>
    <t>Wilma</t>
  </si>
  <si>
    <t>https://www.regulations.gov/document?D=USTR-2017-0006-0433</t>
  </si>
  <si>
    <t>[request to testify] Comment from OWEN HERRNSTADT, INTERNATIONAL ASSOCIATION OF MACHINISTS AND AEROSPACE WOKRERS, AFL-CIO</t>
  </si>
  <si>
    <t>HERRNSTADT</t>
  </si>
  <si>
    <t>OWEN</t>
  </si>
  <si>
    <t>INTERNATIONAL ASSOCIATION OF MACHINISTS AND AEROSPACE WOKRERS, AFL-CIO</t>
  </si>
  <si>
    <t>https://www.regulations.gov/document?D=USTR-2017-0006-0670</t>
  </si>
  <si>
    <t>Comment from Anonymous Anonymous, Anonymous</t>
  </si>
  <si>
    <t>https://www.regulations.gov/document?D=USTR-2017-0006-1160</t>
  </si>
  <si>
    <t>Comment from J. Larry and Rose Railey, NA</t>
  </si>
  <si>
    <t>J. Larry and Rose</t>
  </si>
  <si>
    <t>https://www.regulations.gov/document?D=USTR-2017-0006-1204</t>
  </si>
  <si>
    <t>Comment from Luis Bazn, City of Pharr - International Bridge</t>
  </si>
  <si>
    <t>Bazn</t>
  </si>
  <si>
    <t>Luis</t>
  </si>
  <si>
    <t>City of Pharr - International Bridge</t>
  </si>
  <si>
    <t>https://www.regulations.gov/document?D=USTR-2017-0006-1064</t>
  </si>
  <si>
    <t>https://www.regulations.gov/document?D=USTR-2017-0006-1397</t>
  </si>
  <si>
    <t>Comment from Sonny Hinojosa, Hidalgo County Irrigation District No.2</t>
  </si>
  <si>
    <t>Hinojosa</t>
  </si>
  <si>
    <t>Sonny</t>
  </si>
  <si>
    <t>Hidalgo County Irrigation District No.2</t>
  </si>
  <si>
    <t>https://www.regulations.gov/document?D=USTR-2017-0006-0982</t>
  </si>
  <si>
    <t>Comment from Jennifer Hojaiban, NA</t>
  </si>
  <si>
    <t>Hojaiban</t>
  </si>
  <si>
    <t>https://www.regulations.gov/document?D=USTR-2017-0006-1083</t>
  </si>
  <si>
    <t>[Request to Testify] Patrick Ottensmeyer, Kansas City Southern</t>
  </si>
  <si>
    <t>Ottensmeyer</t>
  </si>
  <si>
    <t>Kansas City Southern</t>
  </si>
  <si>
    <t>https://www.regulations.gov/document?D=USTR-2017-0006-1369</t>
  </si>
  <si>
    <t>Comment from Devi Keller, Semiconductor Industry Association</t>
  </si>
  <si>
    <t>Keller</t>
  </si>
  <si>
    <t>Devi</t>
  </si>
  <si>
    <t>Semiconductor Industry Association</t>
  </si>
  <si>
    <t>https://www.regulations.gov/document?D=USTR-2017-0006-0704</t>
  </si>
  <si>
    <t>Comment from william haegele</t>
  </si>
  <si>
    <t>haegele</t>
  </si>
  <si>
    <t>https://www.regulations.gov/document?D=USTR-2017-0006-0352</t>
  </si>
  <si>
    <t>Comment from Stephanie Henry, National Center for APEC</t>
  </si>
  <si>
    <t>National Center for APEC</t>
  </si>
  <si>
    <t>https://www.regulations.gov/document?D=USTR-2017-0006-1007</t>
  </si>
  <si>
    <t>Comment from Bob Miller</t>
  </si>
  <si>
    <t>na</t>
  </si>
  <si>
    <t>https://www.regulations.gov/document?D=USTR-2017-0006-0373</t>
  </si>
  <si>
    <t>Comment from VFX Sailor, NA</t>
  </si>
  <si>
    <t>Sailor</t>
  </si>
  <si>
    <t>VFX</t>
  </si>
  <si>
    <t>https://www.regulations.gov/document?D=USTR-2017-0006-0110</t>
  </si>
  <si>
    <t>Comment from Theresa  Strolberg, Ms.</t>
  </si>
  <si>
    <t>Strolberg</t>
  </si>
  <si>
    <t>Theresa</t>
  </si>
  <si>
    <t>https://www.regulations.gov/document?D=USTR-2017-0006-0387</t>
  </si>
  <si>
    <t>Comment from Max Fisher, National Grain and Feed Association; North American Export Grain Association</t>
  </si>
  <si>
    <t>Max</t>
  </si>
  <si>
    <t>https://www.regulations.gov/document?D=USTR-2017-0006-0964</t>
  </si>
  <si>
    <t>[Request to Testify} Stephen Simchak, American Insurance Association</t>
  </si>
  <si>
    <t>Simchak</t>
  </si>
  <si>
    <t>American Insurance Association</t>
  </si>
  <si>
    <t>https://www.regulations.gov/document?D=USTR-2017-0006-1354</t>
  </si>
  <si>
    <t>Comment from Richard Fritz, Food and Agriculture Export Alliance</t>
  </si>
  <si>
    <t>Fritz</t>
  </si>
  <si>
    <t>Food and Agriculture Export Alliance</t>
  </si>
  <si>
    <t>https://www.regulations.gov/document?D=USTR-2017-0006-0782</t>
  </si>
  <si>
    <t>Comment from Kermit Kubitz , NA</t>
  </si>
  <si>
    <t>Kubitz</t>
  </si>
  <si>
    <t>Kermit</t>
  </si>
  <si>
    <t>https://www.regulations.gov/document?D=USTR-2017-0006-1218</t>
  </si>
  <si>
    <t>Ari Giovenco, Internet Association</t>
  </si>
  <si>
    <t>https://www.regulations.gov/document?D=USTR-2017-0006-1324</t>
  </si>
  <si>
    <t>Comment from Ivan Price, John Birch Society</t>
  </si>
  <si>
    <t>Price</t>
  </si>
  <si>
    <t>Ivan</t>
  </si>
  <si>
    <t>https://www.regulations.gov/document?D=USTR-2017-0006-0543</t>
  </si>
  <si>
    <t>Comment from Peter Knowlton, UE-United Electrical, Radio &amp; Machine Workers of America</t>
  </si>
  <si>
    <t>Knowlton</t>
  </si>
  <si>
    <t>UE-United Electrical, Radio &amp; Machine Workers of America</t>
  </si>
  <si>
    <t>https://www.regulations.gov/document?D=USTR-2017-0006-0636</t>
  </si>
  <si>
    <t>Comment from Samantha Endrom, NA</t>
  </si>
  <si>
    <t>Endrom</t>
  </si>
  <si>
    <t>Samantha</t>
  </si>
  <si>
    <t>https://www.regulations.gov/document?D=USTR-2017-0006-0201</t>
  </si>
  <si>
    <t>Comment from Kathlene (K.C.) Swanson, Telecommunications Industry Association (TIA)</t>
  </si>
  <si>
    <t>Swanson</t>
  </si>
  <si>
    <t>Kathlene (K.C.)</t>
  </si>
  <si>
    <t>Telecommunications Industry Association (TIA)</t>
  </si>
  <si>
    <t>https://www.regulations.gov/document?D=USTR-2017-0006-0914</t>
  </si>
  <si>
    <t>Comment from Henry Stevens</t>
  </si>
  <si>
    <t>https://www.regulations.gov/document?D=USTR-2017-0006-0500</t>
  </si>
  <si>
    <t>Comment from Brian Klutenkamper</t>
  </si>
  <si>
    <t>Klutenkamper</t>
  </si>
  <si>
    <t>EL</t>
  </si>
  <si>
    <t>https://www.regulations.gov/document?D=USTR-2017-0006-0690</t>
  </si>
  <si>
    <t>Comment from Gustavo De La Fuente, Smart Border Coalition</t>
  </si>
  <si>
    <t>De La Fuente</t>
  </si>
  <si>
    <t>Smart Border Coalition</t>
  </si>
  <si>
    <t>https://www.regulations.gov/document?D=USTR-2017-0006-0779</t>
  </si>
  <si>
    <t>Comment from Chelsea McGuire, Arizona Farm Bureau Federation</t>
  </si>
  <si>
    <t>McGuire</t>
  </si>
  <si>
    <t>Arizona Farm Bureau Federation</t>
  </si>
  <si>
    <t>https://www.regulations.gov/document?D=USTR-2017-0006-0700</t>
  </si>
  <si>
    <t>https://www.regulations.gov/document?D=USTR-2017-0006-1031</t>
  </si>
  <si>
    <t>Comment from Gary Stevenson, Nunya</t>
  </si>
  <si>
    <t>Stevenson</t>
  </si>
  <si>
    <t>Nunya</t>
  </si>
  <si>
    <t>https://www.regulations.gov/document?D=USTR-2017-0006-0091</t>
  </si>
  <si>
    <t>Comment from Rosalind Leeck, U.S. Soybean Export Council</t>
  </si>
  <si>
    <t>Leeck</t>
  </si>
  <si>
    <t>Rosalind</t>
  </si>
  <si>
    <t>U.S. Soybean Export Council</t>
  </si>
  <si>
    <t>https://www.regulations.gov/document?D=USTR-2017-0006-0678</t>
  </si>
  <si>
    <t>Comment from Jorge  Quintero, NA</t>
  </si>
  <si>
    <t>Quintero</t>
  </si>
  <si>
    <t>https://www.regulations.gov/document?D=USTR-2017-0006-1144</t>
  </si>
  <si>
    <t>Comment from John Bynum</t>
  </si>
  <si>
    <t>Bynum</t>
  </si>
  <si>
    <t>ME</t>
  </si>
  <si>
    <t>https://www.regulations.gov/document?D=USTR-2017-0006-0402</t>
  </si>
  <si>
    <t>Comment from Jeffrey Musson, NA</t>
  </si>
  <si>
    <t>Musson</t>
  </si>
  <si>
    <t>https://www.regulations.gov/document?D=USTR-2017-0006-1098</t>
  </si>
  <si>
    <t>Comment from Valeria Zavala, American Farm Bureau Federation</t>
  </si>
  <si>
    <t>Zavala</t>
  </si>
  <si>
    <t>Valeria</t>
  </si>
  <si>
    <t>American Farm Bureau Federation</t>
  </si>
  <si>
    <t>https://www.regulations.gov/document?D=USTR-2017-0006-0862</t>
  </si>
  <si>
    <t>Comment from Margretta Campbell, NA</t>
  </si>
  <si>
    <t>Margretta</t>
  </si>
  <si>
    <t>https://www.regulations.gov/document?D=USTR-2017-0006-1249</t>
  </si>
  <si>
    <t>Comment from Grant Pearson, U.S. Citizen</t>
  </si>
  <si>
    <t>https://www.regulations.gov/document?D=USTR-2017-0006-0355</t>
  </si>
  <si>
    <t>Comment from Marcos Garay</t>
  </si>
  <si>
    <t>Garay</t>
  </si>
  <si>
    <t>Marcos</t>
  </si>
  <si>
    <t>https://www.regulations.gov/document?D=USTR-2017-0006-0760</t>
  </si>
  <si>
    <t>https://www.regulations.gov/document?D=USTR-2017-0006-1236</t>
  </si>
  <si>
    <t>Comment from Brad Michel, NA</t>
  </si>
  <si>
    <t>Michel</t>
  </si>
  <si>
    <t>https://www.regulations.gov/document?D=USTR-2017-0006-1190</t>
  </si>
  <si>
    <t>Comment from Andy Germer, NA</t>
  </si>
  <si>
    <t>Germer</t>
  </si>
  <si>
    <t>Andy</t>
  </si>
  <si>
    <t>https://www.regulations.gov/document?D=USTR-2017-0006-1118</t>
  </si>
  <si>
    <t>Comment from Joel Einhorn</t>
  </si>
  <si>
    <t>Einhorn</t>
  </si>
  <si>
    <t>Joel</t>
  </si>
  <si>
    <t>https://www.regulations.gov/document?D=USTR-2017-0006-0518</t>
  </si>
  <si>
    <t>Comment from Richard Dayoub, The Greater El Paso Chamber of Commerce</t>
  </si>
  <si>
    <t>Dayoub</t>
  </si>
  <si>
    <t>The Greater El Paso Chamber of Commerce</t>
  </si>
  <si>
    <t>https://www.regulations.gov/document?D=USTR-2017-0006-0714</t>
  </si>
  <si>
    <t>Comment from Stephen  Cryne, CERC</t>
  </si>
  <si>
    <t>Cryne</t>
  </si>
  <si>
    <t>CERC</t>
  </si>
  <si>
    <t>https://www.regulations.gov/document?D=USTR-2017-0006-1080</t>
  </si>
  <si>
    <t>Comment from Aaron Hall</t>
  </si>
  <si>
    <t>https://www.regulations.gov/document?D=USTR-2017-0006-0023</t>
  </si>
  <si>
    <t>Comment from Joan Christensen</t>
  </si>
  <si>
    <t>Christensen</t>
  </si>
  <si>
    <t>Joan</t>
  </si>
  <si>
    <t>https://www.regulations.gov/document?D=USTR-2017-0006-0326</t>
  </si>
  <si>
    <t>Comment from Melvin Torres, World Trade Center Arkansas</t>
  </si>
  <si>
    <t>Torres</t>
  </si>
  <si>
    <t>Melvin</t>
  </si>
  <si>
    <t>World Trade Center Arkansas</t>
  </si>
  <si>
    <t>https://www.regulations.gov/document?D=USTR-2017-0006-1018</t>
  </si>
  <si>
    <t>Comment from Anthony Finno, private citizen</t>
  </si>
  <si>
    <t>Finno</t>
  </si>
  <si>
    <t>https://www.regulations.gov/document?D=USTR-2017-0006-0004</t>
  </si>
  <si>
    <t>Comment from Ewout  Leeuwenburg , ADS</t>
  </si>
  <si>
    <t>Leeuwenburg</t>
  </si>
  <si>
    <t>Ewout</t>
  </si>
  <si>
    <t>ADS</t>
  </si>
  <si>
    <t>https://www.regulations.gov/document?D=USTR-2017-0006-1158</t>
  </si>
  <si>
    <t>Comment from jean  publieee, NA</t>
  </si>
  <si>
    <t>publieee</t>
  </si>
  <si>
    <t>jean</t>
  </si>
  <si>
    <t>https://www.regulations.gov/document?D=USTR-2017-0006-0298</t>
  </si>
  <si>
    <t>Comment from Cherie Watte, National Asparagus Commission (NAC)</t>
  </si>
  <si>
    <t>Watte</t>
  </si>
  <si>
    <t>Cherie</t>
  </si>
  <si>
    <t>National Asparagus Commission (NAC)</t>
  </si>
  <si>
    <t>https://www.regulations.gov/document?D=USTR-2017-0006-1027</t>
  </si>
  <si>
    <t>Comment from Rosemarie Goins</t>
  </si>
  <si>
    <t>Goins</t>
  </si>
  <si>
    <t>Rosemarie</t>
  </si>
  <si>
    <t>https://www.regulations.gov/document?D=USTR-2017-0006-0662</t>
  </si>
  <si>
    <t>Comment from Mark Fisher, Council of the Great Lakes Region</t>
  </si>
  <si>
    <t>Council of the Great Lakes Region</t>
  </si>
  <si>
    <t>https://www.regulations.gov/document?D=USTR-2017-0006-0542</t>
  </si>
  <si>
    <t>Comment from John Alger, Alger Farms, Inc</t>
  </si>
  <si>
    <t>Alger</t>
  </si>
  <si>
    <t>Alger Farms, Inc</t>
  </si>
  <si>
    <t>https://www.regulations.gov/document?D=USTR-2017-0006-0572</t>
  </si>
  <si>
    <t>Comment from Raymond Davis</t>
  </si>
  <si>
    <t>Davis</t>
  </si>
  <si>
    <t>https://www.regulations.gov/document?D=USTR-2017-0006-0429</t>
  </si>
  <si>
    <t>[Request to Testify] Marc Hebert,  The Duty Drawback Coalition</t>
  </si>
  <si>
    <t>Hebert</t>
  </si>
  <si>
    <t>The Duty Drawback Coalition</t>
  </si>
  <si>
    <t>https://www.regulations.gov/document?D=USTR-2017-0006-1288</t>
  </si>
  <si>
    <t>Patrik SWANLJUNG, Ultralight Solar LLC</t>
  </si>
  <si>
    <t>SWANLJUNG</t>
  </si>
  <si>
    <t>Patrik</t>
  </si>
  <si>
    <t>Ultralight Solar LLC</t>
  </si>
  <si>
    <t>https://www.regulations.gov/document?D=USTR-2017-0006-0349</t>
  </si>
  <si>
    <t>Comment from James Bearden, NA</t>
  </si>
  <si>
    <t>Bearden</t>
  </si>
  <si>
    <t>https://www.regulations.gov/document?D=USTR-2017-0006-1260</t>
  </si>
  <si>
    <t>Comment from Congresswoman Louise M. Slaughter, House of Representatives</t>
  </si>
  <si>
    <t>Slaughter</t>
  </si>
  <si>
    <t>Louise</t>
  </si>
  <si>
    <t>Office of Congresswoman Louise M. Slaughter</t>
  </si>
  <si>
    <t>https://www.regulations.gov/document?D=USTR-2017-0006-1395</t>
  </si>
  <si>
    <t>Comment from Harold Weed</t>
  </si>
  <si>
    <t>Weed</t>
  </si>
  <si>
    <t>Harold</t>
  </si>
  <si>
    <t>https://www.regulations.gov/document?D=USTR-2017-0006-0314</t>
  </si>
  <si>
    <t>https://www.regulations.gov/document?D=USTR-2017-0006-0328</t>
  </si>
  <si>
    <t>Comment from John Bennett, NA</t>
  </si>
  <si>
    <t>https://www.regulations.gov/document?D=USTR-2017-0006-0711</t>
  </si>
  <si>
    <t>Comment from Byron Mayes</t>
  </si>
  <si>
    <t>Mayes</t>
  </si>
  <si>
    <t>Byron</t>
  </si>
  <si>
    <t>https://www.regulations.gov/document?D=USTR-2017-0006-0083</t>
  </si>
  <si>
    <t>[request to testify] Comment from KATHLEEN NEAL, NA</t>
  </si>
  <si>
    <t>NEAL</t>
  </si>
  <si>
    <t>KATHLEEN</t>
  </si>
  <si>
    <t>https://www.regulations.gov/document?D=USTR-2017-0006-0679</t>
  </si>
  <si>
    <t>Comment from Roberto  Rosas, STMU</t>
  </si>
  <si>
    <t>Rosas</t>
  </si>
  <si>
    <t>STMU</t>
  </si>
  <si>
    <t>https://www.regulations.gov/document?D=USTR-2017-0006-0784</t>
  </si>
  <si>
    <t>Comment from Peter Grabiec, NA</t>
  </si>
  <si>
    <t>Grabiec</t>
  </si>
  <si>
    <t>https://www.regulations.gov/document?D=USTR-2017-0006-0260</t>
  </si>
  <si>
    <t>Comment from Lawton Chiles</t>
  </si>
  <si>
    <t>Chiles</t>
  </si>
  <si>
    <t>Lawton</t>
  </si>
  <si>
    <t>https://www.regulations.gov/document?D=USTR-2017-0006-0724</t>
  </si>
  <si>
    <t>https://www.regulations.gov/document?D=USTR-2017-0006-1136</t>
  </si>
  <si>
    <t>Comment from Susan Goodman, US Citizen</t>
  </si>
  <si>
    <t>https://www.regulations.gov/document?D=USTR-2017-0006-0580</t>
  </si>
  <si>
    <t>Comment from Anna Mockler</t>
  </si>
  <si>
    <t>Mockler</t>
  </si>
  <si>
    <t>https://www.regulations.gov/document?D=USTR-2017-0006-1006</t>
  </si>
  <si>
    <t>Comment from David Weber, NA</t>
  </si>
  <si>
    <t>Weber</t>
  </si>
  <si>
    <t>https://www.regulations.gov/document?D=USTR-2017-0006-0635</t>
  </si>
  <si>
    <t>Comment from Fred Fuhrer, The John Birch Society</t>
  </si>
  <si>
    <t>Fuhrer</t>
  </si>
  <si>
    <t>Fred</t>
  </si>
  <si>
    <t>https://www.regulations.gov/document?D=USTR-2017-0006-0434</t>
  </si>
  <si>
    <t>https://www.regulations.gov/document?D=USTR-2017-0006-1128</t>
  </si>
  <si>
    <t>Comment from Gerald  Long, Georgia Farm Bureau</t>
  </si>
  <si>
    <t>Gerald</t>
  </si>
  <si>
    <t>Georgia Farm Bureau</t>
  </si>
  <si>
    <t>https://www.regulations.gov/document?D=USTR-2017-0006-0733</t>
  </si>
  <si>
    <t>Bonar, Plantronics Inc.</t>
  </si>
  <si>
    <t>Bonar</t>
  </si>
  <si>
    <t>Plantronics Inc.</t>
  </si>
  <si>
    <t>https://www.regulations.gov/document?D=USTR-2017-0006-1371</t>
  </si>
  <si>
    <t>National Association of State Departments of Agriculture</t>
  </si>
  <si>
    <t>Glenn</t>
  </si>
  <si>
    <t>Barb</t>
  </si>
  <si>
    <t>National Association of State Departments of Agriculture - NASDA</t>
  </si>
  <si>
    <t>https://www.regulations.gov/document?D=USTR-2017-0006-1359</t>
  </si>
  <si>
    <t>Comment from Billy Carter</t>
  </si>
  <si>
    <t>Billy</t>
  </si>
  <si>
    <t>https://www.regulations.gov/document?D=USTR-2017-0006-0392</t>
  </si>
  <si>
    <t>Comment from S. Richard  Shostak, Stein Shostak Shostak Pollack &amp; O'Hara, LLP</t>
  </si>
  <si>
    <t>Shostak</t>
  </si>
  <si>
    <t>S. Richard</t>
  </si>
  <si>
    <t>Stein Shostak Shostak Pollack &amp; O'Hara, LLP</t>
  </si>
  <si>
    <t>https://www.regulations.gov/document?D=USTR-2017-0006-1145</t>
  </si>
  <si>
    <t>Calif. Film - Comment from Anonymous</t>
  </si>
  <si>
    <t>https://www.regulations.gov/document?D=USTR-2017-0006-0129</t>
  </si>
  <si>
    <t>Comment from David Fisher, New York Farm Bureau</t>
  </si>
  <si>
    <t>New York Farm Bureau</t>
  </si>
  <si>
    <t>https://www.regulations.gov/document?D=USTR-2017-0006-0893</t>
  </si>
  <si>
    <t>Comment from Richard Crouse, Richard Crouse &amp; Associates, Inc.</t>
  </si>
  <si>
    <t>Crouse</t>
  </si>
  <si>
    <t>Richard Crouse &amp; Associates, Inc.</t>
  </si>
  <si>
    <t>https://www.regulations.gov/document?D=USTR-2017-0006-0490</t>
  </si>
  <si>
    <t>Comment from William Hutchison III</t>
  </si>
  <si>
    <t>Hutchison III</t>
  </si>
  <si>
    <t>Not applicable</t>
  </si>
  <si>
    <t>https://www.regulations.gov/document?D=USTR-2017-0006-0019</t>
  </si>
  <si>
    <t>https://www.regulations.gov/document?D=USTR-2017-0006-0332</t>
  </si>
  <si>
    <t>Comment from Forrest  Patterson</t>
  </si>
  <si>
    <t>Forrest</t>
  </si>
  <si>
    <t>https://www.regulations.gov/document?D=USTR-2017-0006-0021</t>
  </si>
  <si>
    <t>Comment from Robert Awerkamp, The Onyx Collection Inc</t>
  </si>
  <si>
    <t>Awerkamp</t>
  </si>
  <si>
    <t>The Onyx Collection Inc</t>
  </si>
  <si>
    <t>https://www.regulations.gov/document?D=USTR-2017-0006-0304</t>
  </si>
  <si>
    <t>Comment from Missy Forey, Keurig Green Mountain</t>
  </si>
  <si>
    <t>Forey</t>
  </si>
  <si>
    <t>Missy</t>
  </si>
  <si>
    <t>Keurig Green Mountain</t>
  </si>
  <si>
    <t>https://www.regulations.gov/document?D=USTR-2017-0006-0771</t>
  </si>
  <si>
    <t>Comment from John King, Winegard Company</t>
  </si>
  <si>
    <t>Winegard Company</t>
  </si>
  <si>
    <t>https://www.regulations.gov/document?D=USTR-2017-0006-0845</t>
  </si>
  <si>
    <t>https://www.regulations.gov/document?D=USTR-2017-0006-0947</t>
  </si>
  <si>
    <t>Comment from David Kunz, NA</t>
  </si>
  <si>
    <t>Kunz</t>
  </si>
  <si>
    <t>https://www.regulations.gov/document?D=USTR-2017-0006-0990</t>
  </si>
  <si>
    <t>Comment from Dennis Olson, United Food &amp; Commercial Workers International Union, CLC</t>
  </si>
  <si>
    <t>Olson</t>
  </si>
  <si>
    <t>United Food &amp; Commercial Workers International Union, CLC</t>
  </si>
  <si>
    <t>https://www.regulations.gov/document?D=USTR-2017-0006-0832</t>
  </si>
  <si>
    <t>Comment from Kenneth Propp, Business Software Alliance</t>
  </si>
  <si>
    <t>Propp</t>
  </si>
  <si>
    <t>Business Software Alliance</t>
  </si>
  <si>
    <t>https://www.regulations.gov/document?D=USTR-2017-0006-0830</t>
  </si>
  <si>
    <t>Comment from Dylan Isenberg, National Elevator Industry, Inc. (NEII)</t>
  </si>
  <si>
    <t>Isenberg</t>
  </si>
  <si>
    <t>Dylan</t>
  </si>
  <si>
    <t>National Elevator Industry, Inc. (NEII)</t>
  </si>
  <si>
    <t>https://www.regulations.gov/document?D=USTR-2017-0006-0878</t>
  </si>
  <si>
    <t>Comment from Kathlene Swanson, Telecommunications Industry Association (TIA)</t>
  </si>
  <si>
    <t>Kathlene</t>
  </si>
  <si>
    <t>https://www.regulations.gov/document?D=USTR-2017-0006-0716</t>
  </si>
  <si>
    <t>Comment from Garrick Taylor, Arizona Chamber of Commerce and Industry</t>
  </si>
  <si>
    <t>Taylor</t>
  </si>
  <si>
    <t>Garrick</t>
  </si>
  <si>
    <t>Arizona Chamber of Commerce and Industry</t>
  </si>
  <si>
    <t>https://www.regulations.gov/document?D=USTR-2017-0006-0957</t>
  </si>
  <si>
    <t>Comment from Elliot  Feldman, The Conseil de l'Industrie Forestire du Qubec and the Ontario Forest Industries Association</t>
  </si>
  <si>
    <t>Feldman</t>
  </si>
  <si>
    <t>Elliot</t>
  </si>
  <si>
    <t>The Conseil de l'Industrie Forestire du Qubec and the Ontario Forest Industries Association</t>
  </si>
  <si>
    <t>https://www.regulations.gov/document?D=USTR-2017-0006-0719</t>
  </si>
  <si>
    <t>Comment from Paul Skeen, Malheur County Onion Growers Association</t>
  </si>
  <si>
    <t>Skeen</t>
  </si>
  <si>
    <t>Malheur County Onion Growers Association</t>
  </si>
  <si>
    <t>https://www.regulations.gov/document?D=USTR-2017-0006-1015</t>
  </si>
  <si>
    <t>Comment from Edward Hubbard, NA</t>
  </si>
  <si>
    <t>Hubbard</t>
  </si>
  <si>
    <t>https://www.regulations.gov/document?D=USTR-2017-0006-0651</t>
  </si>
  <si>
    <t>Comment from Richard Gottuso, Bracewell LLP</t>
  </si>
  <si>
    <t>Gottuso</t>
  </si>
  <si>
    <t>Bracewell LLP</t>
  </si>
  <si>
    <t>https://www.regulations.gov/document?D=USTR-2017-0006-0937</t>
  </si>
  <si>
    <t>Comment from Kathryn Friedman , NA</t>
  </si>
  <si>
    <t>https://www.regulations.gov/document?D=USTR-2017-0006-0959</t>
  </si>
  <si>
    <t>Comment from Patrick Rampy</t>
  </si>
  <si>
    <t>Rampy</t>
  </si>
  <si>
    <t>https://www.regulations.gov/document?D=USTR-2017-0006-0075</t>
  </si>
  <si>
    <t>Comment from Richard Tachuk, NA</t>
  </si>
  <si>
    <t>Tachuk</t>
  </si>
  <si>
    <t>https://www.regulations.gov/document?D=USTR-2017-0006-0813</t>
  </si>
  <si>
    <t>Comment from JT Street, citizen</t>
  </si>
  <si>
    <t>Street</t>
  </si>
  <si>
    <t>JT</t>
  </si>
  <si>
    <t>https://www.regulations.gov/document?D=USTR-2017-0006-0946</t>
  </si>
  <si>
    <t>[Request to testify] Don Shawcroft, American Farm Bureau Federation</t>
  </si>
  <si>
    <t>Shawcroft</t>
  </si>
  <si>
    <t>https://www.regulations.gov/document?D=USTR-2017-0006-0521</t>
  </si>
  <si>
    <t>Comment from Kamaldeep Gill, NA</t>
  </si>
  <si>
    <t>Gill</t>
  </si>
  <si>
    <t>Kamaldeep</t>
  </si>
  <si>
    <t>https://www.regulations.gov/document?D=USTR-2017-0006-0579</t>
  </si>
  <si>
    <t>Comment from Edward Rozynski, NA</t>
  </si>
  <si>
    <t>Rozynski</t>
  </si>
  <si>
    <t>https://www.regulations.gov/document?D=USTR-2017-0006-0631</t>
  </si>
  <si>
    <t>Comment from Dinah Bear, NA</t>
  </si>
  <si>
    <t>Bear</t>
  </si>
  <si>
    <t>Dinah</t>
  </si>
  <si>
    <t>https://www.regulations.gov/document?D=USTR-2017-0006-1221</t>
  </si>
  <si>
    <t>https://www.regulations.gov/document?D=USTR-2017-0006-1057</t>
  </si>
  <si>
    <t>Comment from Jacob Hegeman, Wine &amp; Spirits Wholesalers of America</t>
  </si>
  <si>
    <t>Hegeman</t>
  </si>
  <si>
    <t>Wine &amp; Spirits Wholesalers of America</t>
  </si>
  <si>
    <t>https://www.regulations.gov/document?D=USTR-2017-0006-1147</t>
  </si>
  <si>
    <t>Comment from David Girvan</t>
  </si>
  <si>
    <t>Girvan</t>
  </si>
  <si>
    <t>Independent</t>
  </si>
  <si>
    <t>https://www.regulations.gov/document?D=USTR-2017-0006-0884</t>
  </si>
  <si>
    <t>Comment from Allan Page</t>
  </si>
  <si>
    <t>Page</t>
  </si>
  <si>
    <t>Allan</t>
  </si>
  <si>
    <t>https://www.regulations.gov/document?D=USTR-2017-0006-0514</t>
  </si>
  <si>
    <t>Comment from Stefan Gefter</t>
  </si>
  <si>
    <t>Gefter</t>
  </si>
  <si>
    <t>Stefan</t>
  </si>
  <si>
    <t>https://www.regulations.gov/document?D=USTR-2017-0006-0047</t>
  </si>
  <si>
    <t>Comment from Bill Waren, Friends of the Earth, U.S.</t>
  </si>
  <si>
    <t>Waren</t>
  </si>
  <si>
    <t>Friends of the Earth, U.S.</t>
  </si>
  <si>
    <t>https://www.regulations.gov/document?D=USTR-2017-0006-1129</t>
  </si>
  <si>
    <t>Comment from Daniel Bilodeau</t>
  </si>
  <si>
    <t>Bilodeau</t>
  </si>
  <si>
    <t>https://www.regulations.gov/document?D=USTR-2017-0006-0035</t>
  </si>
  <si>
    <t>Comment from Shirley Tipton, NA</t>
  </si>
  <si>
    <t>Tipton</t>
  </si>
  <si>
    <t>Shirley</t>
  </si>
  <si>
    <t>https://www.regulations.gov/document?D=USTR-2017-0006-0213</t>
  </si>
  <si>
    <t>Nebraska Farm Bureau Federation</t>
  </si>
  <si>
    <t>Stephen D.</t>
  </si>
  <si>
    <t>https://www.regulations.gov/document?D=USTR-2017-0006-1390</t>
  </si>
  <si>
    <t>Comment from Tom Kounnas</t>
  </si>
  <si>
    <t>Kounnas</t>
  </si>
  <si>
    <t>https://www.regulations.gov/document?D=USTR-2017-0006-0564</t>
  </si>
  <si>
    <t>Comment from Philip Bell, Steel Manufacturers Association</t>
  </si>
  <si>
    <t>Bell</t>
  </si>
  <si>
    <t>Steel Manufacturers Association</t>
  </si>
  <si>
    <t>https://www.regulations.gov/document?D=USTR-2017-0006-0798</t>
  </si>
  <si>
    <t>Comment from Robert Hernandez, NA</t>
  </si>
  <si>
    <t>Hernandez</t>
  </si>
  <si>
    <t>https://www.regulations.gov/document?D=USTR-2017-0006-0270</t>
  </si>
  <si>
    <t>Comment from William Murphy, SC Constitution Party</t>
  </si>
  <si>
    <t>SC Constitution Party</t>
  </si>
  <si>
    <t>https://www.regulations.gov/document?D=USTR-2017-0006-0016</t>
  </si>
  <si>
    <t>Karl Esping, National Sunflower Association</t>
  </si>
  <si>
    <t>Esping</t>
  </si>
  <si>
    <t>National Sunflower Association</t>
  </si>
  <si>
    <t>https://www.regulations.gov/document?D=USTR-2017-0006-0369</t>
  </si>
  <si>
    <t>Comment from Rainer Shea, NA</t>
  </si>
  <si>
    <t>Shea</t>
  </si>
  <si>
    <t>Rainer</t>
  </si>
  <si>
    <t>https://www.regulations.gov/document?D=USTR-2017-0006-0205</t>
  </si>
  <si>
    <t>Comment from Mark Hopkins</t>
  </si>
  <si>
    <t>https://www.regulations.gov/document?D=USTR-2017-0006-0061</t>
  </si>
  <si>
    <t>Comment from Leonard Smith</t>
  </si>
  <si>
    <t>https://www.regulations.gov/document?D=USTR-2017-0006-1346</t>
  </si>
  <si>
    <t>Comment from Mark Langevin, NA</t>
  </si>
  <si>
    <t>Langevin</t>
  </si>
  <si>
    <t>https://www.regulations.gov/document?D=USTR-2017-0006-0786</t>
  </si>
  <si>
    <t>Comment from William Losch</t>
  </si>
  <si>
    <t>Losch</t>
  </si>
  <si>
    <t>Private citizen of USA</t>
  </si>
  <si>
    <t>https://www.regulations.gov/document?D=USTR-2017-0006-0048</t>
  </si>
  <si>
    <t>Comment from Susan Franzblau, NA</t>
  </si>
  <si>
    <t>Franzblau</t>
  </si>
  <si>
    <t>https://www.regulations.gov/document?D=USTR-2017-0006-0204</t>
  </si>
  <si>
    <t>Comment from Gerald  Dziekan, World Self-Medication Industry Association</t>
  </si>
  <si>
    <t>Dziekan</t>
  </si>
  <si>
    <t>World Self-Medication Industry Association</t>
  </si>
  <si>
    <t>https://www.regulations.gov/document?D=USTR-2017-0006-0891</t>
  </si>
  <si>
    <t>Comment from Wayne Dunbar, NA</t>
  </si>
  <si>
    <t>Dunbar</t>
  </si>
  <si>
    <t>https://www.regulations.gov/document?D=USTR-2017-0006-0273</t>
  </si>
  <si>
    <t>Comment from Alex Rodriguez, NA</t>
  </si>
  <si>
    <t>https://www.regulations.gov/document?D=USTR-2017-0006-1025</t>
  </si>
  <si>
    <t xml:space="preserve">Comment from Texas A&amp;M International  University/Meardon, Texas A&amp;M International University,Laredo,Texas </t>
  </si>
  <si>
    <t>University/Meardon</t>
  </si>
  <si>
    <t>Texas A&amp;M International</t>
  </si>
  <si>
    <t>Texas A&amp;M International University,Laredo,Texas</t>
  </si>
  <si>
    <t>https://www.regulations.gov/document?D=USTR-2017-0006-0851</t>
  </si>
  <si>
    <t>[Request to Testify] Kenneth Parker, Florida Strawberry Growers Association</t>
  </si>
  <si>
    <t>Parker</t>
  </si>
  <si>
    <t>Florida Strawberry Growers Association</t>
  </si>
  <si>
    <t>https://www.regulations.gov/document?D=USTR-2017-0006-1348</t>
  </si>
  <si>
    <t>Marc Hebert, The Duty Drawback Coalition</t>
  </si>
  <si>
    <t>https://www.regulations.gov/document?D=USTR-2017-0006-1301</t>
  </si>
  <si>
    <t>[Request to Testify] Elizabeth Mauldin, Centro de los Derechos del Migrante, Inc. (CDM)</t>
  </si>
  <si>
    <t>https://www.regulations.gov/document?D=USTR-2017-0006-1378</t>
  </si>
  <si>
    <t>Comment from Brittany Mountjoy, NA</t>
  </si>
  <si>
    <t>Mountjoy</t>
  </si>
  <si>
    <t>Brittany</t>
  </si>
  <si>
    <t>https://www.regulations.gov/document?D=USTR-2017-0006-0619</t>
  </si>
  <si>
    <t>Comment from Oscar Revilla</t>
  </si>
  <si>
    <t>Revilla</t>
  </si>
  <si>
    <t>Oscar</t>
  </si>
  <si>
    <t>https://www.regulations.gov/document?D=USTR-2017-0006-0744</t>
  </si>
  <si>
    <t>Comment from Shawna Morris, Consortium for Common Food Names</t>
  </si>
  <si>
    <t>Morris</t>
  </si>
  <si>
    <t>Consortium for Common Food Names</t>
  </si>
  <si>
    <t>https://www.regulations.gov/document?D=USTR-2017-0006-0939</t>
  </si>
  <si>
    <t>Comment from Robert Costello, American Trucking Associations</t>
  </si>
  <si>
    <t>American Trucking Associations</t>
  </si>
  <si>
    <t>https://www.regulations.gov/document?D=USTR-2017-0006-0692</t>
  </si>
  <si>
    <t>Comment from David Ortman, NA</t>
  </si>
  <si>
    <t>Ortman</t>
  </si>
  <si>
    <t>https://www.regulations.gov/document?D=USTR-2017-0006-1247</t>
  </si>
  <si>
    <t>Comment from Clare Parker</t>
  </si>
  <si>
    <t>Clare</t>
  </si>
  <si>
    <t>There is no organization</t>
  </si>
  <si>
    <t>https://www.regulations.gov/document?D=USTR-2017-0006-0560</t>
  </si>
  <si>
    <t>Jessica Franken, INDA, Association of the Nonwoven Fabrics Industry</t>
  </si>
  <si>
    <t>Franken</t>
  </si>
  <si>
    <t>Jessica</t>
  </si>
  <si>
    <t>INDA, Association of the Nonwoven Fabrics Industry</t>
  </si>
  <si>
    <t>https://www.regulations.gov/document?D=USTR-2017-0006-0318</t>
  </si>
  <si>
    <t>Comment from  Brian Scarpelli, ACT | The App Association</t>
  </si>
  <si>
    <t>Scarpelli</t>
  </si>
  <si>
    <t>ACT | The App Association</t>
  </si>
  <si>
    <t>https://www.regulations.gov/document?D=USTR-2017-0006-0985</t>
  </si>
  <si>
    <t>Comment from Hun Quach, NA</t>
  </si>
  <si>
    <t>Quach</t>
  </si>
  <si>
    <t>Hun</t>
  </si>
  <si>
    <t>https://www.regulations.gov/document?D=USTR-2017-0006-1159</t>
  </si>
  <si>
    <t>[request to testify] Comment from Dawn Brown, Personal Care Products Council</t>
  </si>
  <si>
    <t>Brown</t>
  </si>
  <si>
    <t>Dawn</t>
  </si>
  <si>
    <t>Personal Care Products Council</t>
  </si>
  <si>
    <t>https://www.regulations.gov/document?D=USTR-2017-0006-0859</t>
  </si>
  <si>
    <t>Comment from James Krog, Krogland Farms</t>
  </si>
  <si>
    <t>Krog</t>
  </si>
  <si>
    <t>Krogland Farms</t>
  </si>
  <si>
    <t>https://www.regulations.gov/document?D=USTR-2017-0006-0357</t>
  </si>
  <si>
    <t>Comment from Robert Ferree, NA</t>
  </si>
  <si>
    <t>Ferree</t>
  </si>
  <si>
    <t>https://www.regulations.gov/document?D=USTR-2017-0006-0955</t>
  </si>
  <si>
    <t>Comment from Benjamin Priddy, Chevron</t>
  </si>
  <si>
    <t>Priddy</t>
  </si>
  <si>
    <t>Chevron</t>
  </si>
  <si>
    <t>https://www.regulations.gov/document?D=USTR-2017-0006-0673</t>
  </si>
  <si>
    <t>Comment from Tom OBrien</t>
  </si>
  <si>
    <t>OBrien</t>
  </si>
  <si>
    <t>https://www.regulations.gov/document?D=USTR-2017-0006-0534</t>
  </si>
  <si>
    <t>Comment from Mona Shulman, NA</t>
  </si>
  <si>
    <t>Shulman</t>
  </si>
  <si>
    <t>Mona</t>
  </si>
  <si>
    <t>https://www.regulations.gov/document?D=USTR-2017-0006-0594</t>
  </si>
  <si>
    <t>Comment from Chris O'Meara</t>
  </si>
  <si>
    <t>O'Meara</t>
  </si>
  <si>
    <t>https://www.regulations.gov/document?D=USTR-2017-0006-0026</t>
  </si>
  <si>
    <t>Comment from Russ Melton, Diamond Bear Brewery</t>
  </si>
  <si>
    <t>Melton</t>
  </si>
  <si>
    <t>Diamond Bear Brewery</t>
  </si>
  <si>
    <t>https://www.regulations.gov/document?D=USTR-2017-0006-1138</t>
  </si>
  <si>
    <t>Comment from Richard Guebert, Ilinois Farm Bureau</t>
  </si>
  <si>
    <t>Guebert</t>
  </si>
  <si>
    <t>Ilinois Farm Bureau</t>
  </si>
  <si>
    <t>https://www.regulations.gov/document?D=USTR-2017-0006-0829</t>
  </si>
  <si>
    <t>Comment from Todd Packer, Kent Displays, Inc. (KDI)</t>
  </si>
  <si>
    <t>Packer</t>
  </si>
  <si>
    <t>Kent Displays, Inc. (KDI)</t>
  </si>
  <si>
    <t>https://www.regulations.gov/document?D=USTR-2017-0006-0727</t>
  </si>
  <si>
    <t>https://www.regulations.gov/document?D=USTR-2017-0006-0802</t>
  </si>
  <si>
    <t>General Electric (GE)</t>
  </si>
  <si>
    <t>nelson</t>
  </si>
  <si>
    <t>david</t>
  </si>
  <si>
    <t>GE</t>
  </si>
  <si>
    <t>https://www.regulations.gov/document?D=USTR-2017-0006-1361</t>
  </si>
  <si>
    <t>James Hays, Electric Mechanic Appliance Repair</t>
  </si>
  <si>
    <t>Hays</t>
  </si>
  <si>
    <t>Electric Mechanic Appliance Repair, a private enterprise</t>
  </si>
  <si>
    <t>https://www.regulations.gov/document?D=USTR-2017-0006-0319</t>
  </si>
  <si>
    <t>Comment from Tom Torti, Vermont-Qubec Enterprise Initiative (VQEI)</t>
  </si>
  <si>
    <t>Torti</t>
  </si>
  <si>
    <t>Vermont-Qubec Enterprise Initiative (VQEI)</t>
  </si>
  <si>
    <t>https://www.regulations.gov/document?D=USTR-2017-0006-0971</t>
  </si>
  <si>
    <t>Comment from dennis HOFFMAN</t>
  </si>
  <si>
    <t>HOFFMAN</t>
  </si>
  <si>
    <t>dennis</t>
  </si>
  <si>
    <t>https://www.regulations.gov/document?D=USTR-2017-0006-0756</t>
  </si>
  <si>
    <t>Comment from Tiffany Melvin, North American Strategy for Competitiveness</t>
  </si>
  <si>
    <t>Tiffany</t>
  </si>
  <si>
    <t>North American Strategy for Competitiveness</t>
  </si>
  <si>
    <t>https://www.regulations.gov/document?D=USTR-2017-0006-0255</t>
  </si>
  <si>
    <t>Comment from Paul Shannon, American Friends Service Committee</t>
  </si>
  <si>
    <t>Shannon</t>
  </si>
  <si>
    <t>American Friends Service Committee</t>
  </si>
  <si>
    <t>https://www.regulations.gov/document?D=USTR-2017-0006-0637</t>
  </si>
  <si>
    <t>Comment from alan papscun, N/A</t>
  </si>
  <si>
    <t>papscun</t>
  </si>
  <si>
    <t>alan</t>
  </si>
  <si>
    <t>https://www.regulations.gov/document?D=USTR-2017-0006-0600</t>
  </si>
  <si>
    <t>Comment from Vickie Chandler, Keller Williams</t>
  </si>
  <si>
    <t>Chandler</t>
  </si>
  <si>
    <t>Vickie</t>
  </si>
  <si>
    <t>Keller Williams</t>
  </si>
  <si>
    <t>https://www.regulations.gov/document?D=USTR-2017-0006-0070</t>
  </si>
  <si>
    <t>Comment from Eric Demers, NA</t>
  </si>
  <si>
    <t>Demers</t>
  </si>
  <si>
    <t>https://www.regulations.gov/document?D=USTR-2017-0006-0254</t>
  </si>
  <si>
    <t>[Request to testify] Comment from Carl Schonander, Software Information Industry Association (SIIA)</t>
  </si>
  <si>
    <t>Schonander</t>
  </si>
  <si>
    <t>Carl</t>
  </si>
  <si>
    <t>SIIA</t>
  </si>
  <si>
    <t>https://www.regulations.gov/document?D=USTR-2017-0006-0940</t>
  </si>
  <si>
    <t>Comment from Dwight Rousu</t>
  </si>
  <si>
    <t>Rousu</t>
  </si>
  <si>
    <t>Dwight</t>
  </si>
  <si>
    <t>https://www.regulations.gov/document?D=USTR-2017-0006-0876</t>
  </si>
  <si>
    <t>Comment from Frank Fink, NA</t>
  </si>
  <si>
    <t>https://www.regulations.gov/document?D=USTR-2017-0006-0287</t>
  </si>
  <si>
    <t>https://www.regulations.gov/document?D=USTR-2017-0006-0536</t>
  </si>
  <si>
    <t>Comment from Henry Silentman</t>
  </si>
  <si>
    <t>Silentman</t>
  </si>
  <si>
    <t>https://www.regulations.gov/document?D=USTR-2017-0006-0713</t>
  </si>
  <si>
    <t>https://www.regulations.gov/document?D=USTR-2017-0006-1165</t>
  </si>
  <si>
    <t>Comment from Elizabeth ODear, N/A</t>
  </si>
  <si>
    <t>ODear</t>
  </si>
  <si>
    <t>https://www.regulations.gov/document?D=USTR-2017-0006-0578</t>
  </si>
  <si>
    <t>Comment from Flavio Oliveri, Border Fusion Group</t>
  </si>
  <si>
    <t>Oliveri</t>
  </si>
  <si>
    <t>Flavio</t>
  </si>
  <si>
    <t>Border Fusion Group</t>
  </si>
  <si>
    <t>https://www.regulations.gov/document?D=USTR-2017-0006-0898</t>
  </si>
  <si>
    <t>Comment from Don Phillips, American Sugar Alliance</t>
  </si>
  <si>
    <t>Phillips</t>
  </si>
  <si>
    <t>American Sugar Alliance</t>
  </si>
  <si>
    <t>https://www.regulations.gov/document?D=USTR-2017-0006-0916</t>
  </si>
  <si>
    <t>Comment from Mark High, Canada-U.S. Business Association</t>
  </si>
  <si>
    <t>High</t>
  </si>
  <si>
    <t>Canada-U.S. Business Association</t>
  </si>
  <si>
    <t>https://www.regulations.gov/document?D=USTR-2017-0006-1214</t>
  </si>
  <si>
    <t>https://www.regulations.gov/document?D=USTR-2017-0006-0751</t>
  </si>
  <si>
    <t>Comment from Harold Laubacher Jr, private citizen</t>
  </si>
  <si>
    <t>Laubacher Jr</t>
  </si>
  <si>
    <t>https://www.regulations.gov/document?D=USTR-2017-0006-0391</t>
  </si>
  <si>
    <t>Comment from Harold Diggs, HAD Associates</t>
  </si>
  <si>
    <t>Diggs</t>
  </si>
  <si>
    <t>HAD Associates</t>
  </si>
  <si>
    <t>https://www.regulations.gov/document?D=USTR-2017-0006-0378</t>
  </si>
  <si>
    <t>Comment from William Canary, Business Council of Alabama</t>
  </si>
  <si>
    <t>Canary</t>
  </si>
  <si>
    <t>https://www.regulations.gov/document?D=USTR-2017-0006-0512</t>
  </si>
  <si>
    <t>Comment from Wojciech Mardula</t>
  </si>
  <si>
    <t>Mardula</t>
  </si>
  <si>
    <t>Wojciech</t>
  </si>
  <si>
    <t>Unaffiliated individual</t>
  </si>
  <si>
    <t>https://www.regulations.gov/document?D=USTR-2017-0006-0508</t>
  </si>
  <si>
    <t>Comment from Nancy Price, Alliance for Democracy</t>
  </si>
  <si>
    <t>Alliance for Democracy</t>
  </si>
  <si>
    <t>https://www.regulations.gov/document?D=USTR-2017-0006-0905</t>
  </si>
  <si>
    <t>Comment from Steven Zaharakis, NA</t>
  </si>
  <si>
    <t>Zaharakis</t>
  </si>
  <si>
    <t>https://www.regulations.gov/document?D=USTR-2017-0006-0009</t>
  </si>
  <si>
    <t>Comment from JOSEPH Fuscaldo, AMERICAN CITIZEN</t>
  </si>
  <si>
    <t>Fuscaldo</t>
  </si>
  <si>
    <t>JOSEPH</t>
  </si>
  <si>
    <t>A AMERICAN CITIZEN</t>
  </si>
  <si>
    <t>https://www.regulations.gov/document?D=USTR-2017-0006-0401</t>
  </si>
  <si>
    <t>Comment from Kody Bessent, Plains Cotton Growers, Inc.</t>
  </si>
  <si>
    <t>Bessent</t>
  </si>
  <si>
    <t>Kody</t>
  </si>
  <si>
    <t>Plains Cotton Growers, Inc.</t>
  </si>
  <si>
    <t>https://www.regulations.gov/document?D=USTR-2017-0006-0592</t>
  </si>
  <si>
    <t>Comment from Dawn Kurzawa, NA</t>
  </si>
  <si>
    <t>Kurzawa</t>
  </si>
  <si>
    <t>https://www.regulations.gov/document?D=USTR-2017-0006-0247</t>
  </si>
  <si>
    <t>Comment from Franciscus Daams</t>
  </si>
  <si>
    <t>Daams</t>
  </si>
  <si>
    <t>Franciscus</t>
  </si>
  <si>
    <t>https://www.regulations.gov/document?D=USTR-2017-0006-0754</t>
  </si>
  <si>
    <t xml:space="preserve">Comment from Aaron Stauffacher , Dairy Business Milk Marketing Cooperative </t>
  </si>
  <si>
    <t>Stauffacher</t>
  </si>
  <si>
    <t>Dairy Business Milk Marketing Cooperative</t>
  </si>
  <si>
    <t>https://www.regulations.gov/document?D=USTR-2017-0006-1233</t>
  </si>
  <si>
    <t>https://www.regulations.gov/document?D=USTR-2017-0006-0842</t>
  </si>
  <si>
    <t>Comment from John Murphy, U.S. Chamber of Commerce</t>
  </si>
  <si>
    <t>U.S. Chamber of Commerce</t>
  </si>
  <si>
    <t>https://www.regulations.gov/document?D=USTR-2017-0006-0848</t>
  </si>
  <si>
    <t>Comment from Judy Lindsey</t>
  </si>
  <si>
    <t>Judy</t>
  </si>
  <si>
    <t>https://www.regulations.gov/document?D=USTR-2017-0006-0361</t>
  </si>
  <si>
    <t>Comment from Patricia Smith, NA</t>
  </si>
  <si>
    <t>https://www.regulations.gov/document?D=USTR-2017-0006-0240</t>
  </si>
  <si>
    <t>Comment from Julian Heron, Blue Diamond Growers</t>
  </si>
  <si>
    <t>Heron</t>
  </si>
  <si>
    <t>Julian</t>
  </si>
  <si>
    <t>Blue Diamond Growers</t>
  </si>
  <si>
    <t>https://www.regulations.gov/document?D=USTR-2017-0006-0624</t>
  </si>
  <si>
    <t>California Tomato Growers Association</t>
  </si>
  <si>
    <t>Montna</t>
  </si>
  <si>
    <t>https://www.regulations.gov/document?D=USTR-2017-0006-1296</t>
  </si>
  <si>
    <t>Comment from John Zangas, NA</t>
  </si>
  <si>
    <t>Zangas</t>
  </si>
  <si>
    <t>https://www.regulations.gov/document?D=USTR-2017-0006-1183</t>
  </si>
  <si>
    <t>Comment from Mike  Barrett</t>
  </si>
  <si>
    <t>Barrett</t>
  </si>
  <si>
    <t>https://www.regulations.gov/document?D=USTR-2017-0006-0865</t>
  </si>
  <si>
    <t>Comment from Richard Ingham</t>
  </si>
  <si>
    <t>Ingham</t>
  </si>
  <si>
    <t>https://www.regulations.gov/document?D=USTR-2017-0006-0032</t>
  </si>
  <si>
    <t>Comment from Timothy Brown, Consumer Specialty Products Association</t>
  </si>
  <si>
    <t>Consumer Specialty Products Association</t>
  </si>
  <si>
    <t>https://www.regulations.gov/document?D=USTR-2017-0006-0882</t>
  </si>
  <si>
    <t>Comment from Pat  Choate</t>
  </si>
  <si>
    <t>Choate</t>
  </si>
  <si>
    <t>Pat</t>
  </si>
  <si>
    <t>https://www.regulations.gov/document?D=USTR-2017-0006-1388</t>
  </si>
  <si>
    <t>Comment from Robert Merting</t>
  </si>
  <si>
    <t>Merting</t>
  </si>
  <si>
    <t>https://www.regulations.gov/document?D=USTR-2017-0006-0362</t>
  </si>
  <si>
    <t>Comment from Cassandra Kuball, Corn Refiners Association</t>
  </si>
  <si>
    <t>Corn Refiners Association</t>
  </si>
  <si>
    <t>https://www.regulations.gov/document?D=USTR-2017-0006-1219</t>
  </si>
  <si>
    <t>W.L. Gore &amp; Associates Inc.</t>
  </si>
  <si>
    <t>https://www.regulations.gov/document?D=USTR-2017-0006-0698</t>
  </si>
  <si>
    <t>Comment from Colin Campbell</t>
  </si>
  <si>
    <t>Colin</t>
  </si>
  <si>
    <t>https://www.regulations.gov/document?D=USTR-2017-0006-0115</t>
  </si>
  <si>
    <t>Comment from Matt Fisher, NA</t>
  </si>
  <si>
    <t>https://www.regulations.gov/document?D=USTR-2017-0006-0591</t>
  </si>
  <si>
    <t>Comment from Michael Ralsky, Copart, Inc.</t>
  </si>
  <si>
    <t>Ralsky</t>
  </si>
  <si>
    <t>Copart, Inc.</t>
  </si>
  <si>
    <t>https://www.regulations.gov/document?D=USTR-2017-0006-0797</t>
  </si>
  <si>
    <t>Dale  Webb, Magic Fluke Co. LLC</t>
  </si>
  <si>
    <t>Webb</t>
  </si>
  <si>
    <t>https://www.regulations.gov/document?D=USTR-2017-0006-0296</t>
  </si>
  <si>
    <t>https://www.regulations.gov/document?D=USTR-2017-0006-1076</t>
  </si>
  <si>
    <t>Farmers for Free Trade</t>
  </si>
  <si>
    <t>Marshall Hofmann</t>
  </si>
  <si>
    <t>https://www.regulations.gov/document?D=USTR-2017-0006-1327</t>
  </si>
  <si>
    <t>Comment from Jerry Weil</t>
  </si>
  <si>
    <t>Weil</t>
  </si>
  <si>
    <t>https://www.regulations.gov/document?D=USTR-2017-0006-0106</t>
  </si>
  <si>
    <t>Comment from Inge Whitaker, NA</t>
  </si>
  <si>
    <t>Whitaker</t>
  </si>
  <si>
    <t>Inge</t>
  </si>
  <si>
    <t>https://www.regulations.gov/document?D=USTR-2017-0006-1257</t>
  </si>
  <si>
    <t>Comment from Gary Shouse</t>
  </si>
  <si>
    <t>Shouse</t>
  </si>
  <si>
    <t>Personal Comment</t>
  </si>
  <si>
    <t>https://www.regulations.gov/document?D=USTR-2017-0006-0046</t>
  </si>
  <si>
    <t>Comment from Jo Hatton</t>
  </si>
  <si>
    <t>Hatton</t>
  </si>
  <si>
    <t>Jo</t>
  </si>
  <si>
    <t>https://www.regulations.gov/document?D=USTR-2017-0006-0013</t>
  </si>
  <si>
    <t>Comment from Ronald Hamann</t>
  </si>
  <si>
    <t>Hamann</t>
  </si>
  <si>
    <t>https://www.regulations.gov/document?D=USTR-2017-0006-0364</t>
  </si>
  <si>
    <t>Comment from Han Solo</t>
  </si>
  <si>
    <t>Solo</t>
  </si>
  <si>
    <t>Han</t>
  </si>
  <si>
    <t>https://www.regulations.gov/document?D=USTR-2017-0006-0553</t>
  </si>
  <si>
    <t>Comment from Nick Cino, NA</t>
  </si>
  <si>
    <t>Cino</t>
  </si>
  <si>
    <t>Nick</t>
  </si>
  <si>
    <t>https://www.regulations.gov/document?D=USTR-2017-0006-0217</t>
  </si>
  <si>
    <t>Comment from Suzy Clarkson Holstein, N/A</t>
  </si>
  <si>
    <t>Holstein</t>
  </si>
  <si>
    <t>Suzy Clarkson</t>
  </si>
  <si>
    <t>https://www.regulations.gov/document?D=USTR-2017-0006-0456</t>
  </si>
  <si>
    <t>Comment from Dan Sukiennik</t>
  </si>
  <si>
    <t>Sukiennik</t>
  </si>
  <si>
    <t>https://www.regulations.gov/document?D=USTR-2017-0006-0139</t>
  </si>
  <si>
    <t>Comment from Anton Schwarzmueller, NA</t>
  </si>
  <si>
    <t>Schwarzmueller</t>
  </si>
  <si>
    <t>Anton</t>
  </si>
  <si>
    <t>https://www.regulations.gov/document?D=USTR-2017-0006-0610</t>
  </si>
  <si>
    <t>Comment from Maria Zieba, National Pork Producers Council</t>
  </si>
  <si>
    <t>Zieba</t>
  </si>
  <si>
    <t>Maria</t>
  </si>
  <si>
    <t>National Pork Producers Council</t>
  </si>
  <si>
    <t>https://www.regulations.gov/document?D=USTR-2017-0006-0885</t>
  </si>
  <si>
    <t>Comment from C. Rye</t>
  </si>
  <si>
    <t>Rye</t>
  </si>
  <si>
    <t>C.</t>
  </si>
  <si>
    <t>https://www.regulations.gov/document?D=USTR-2017-0006-0746</t>
  </si>
  <si>
    <t>Air-Conditioning, Heating and Refrigeration Institute, AHRI</t>
  </si>
  <si>
    <t>AHRI</t>
  </si>
  <si>
    <t>https://www.regulations.gov/document?D=USTR-2017-0006-1343</t>
  </si>
  <si>
    <t>Comment from Michael Edland, NA</t>
  </si>
  <si>
    <t>Edland</t>
  </si>
  <si>
    <t>https://www.regulations.gov/document?D=USTR-2017-0006-1024</t>
  </si>
  <si>
    <t>Comment from Stan Sorscher, Washington Fair Trade Coalition</t>
  </si>
  <si>
    <t>Washington Fair Trade Coalition</t>
  </si>
  <si>
    <t>https://www.regulations.gov/document?D=USTR-2017-0006-0661</t>
  </si>
  <si>
    <t>Comment from Rolando Pablos, Border Trade Advisory Committee</t>
  </si>
  <si>
    <t>Pablos</t>
  </si>
  <si>
    <t>Rolando</t>
  </si>
  <si>
    <t>Border Trade Advisory Committee</t>
  </si>
  <si>
    <t>https://www.regulations.gov/document?D=USTR-2017-0006-1216</t>
  </si>
  <si>
    <t>Comment from Rene Dominguez, NA</t>
  </si>
  <si>
    <t>Dominguez</t>
  </si>
  <si>
    <t>Rene</t>
  </si>
  <si>
    <t>https://www.regulations.gov/document?D=USTR-2017-0006-1074</t>
  </si>
  <si>
    <t>[Request to Testify] Rachel Micah-Jones, International Labor Recruitment Working Group</t>
  </si>
  <si>
    <t>Micah-Jones</t>
  </si>
  <si>
    <t>https://www.regulations.gov/document?D=USTR-2017-0006-1317</t>
  </si>
  <si>
    <t>Comment from Matt Kirtley,  USA citizen</t>
  </si>
  <si>
    <t>Kirtley</t>
  </si>
  <si>
    <t>USA citizen</t>
  </si>
  <si>
    <t>https://www.regulations.gov/document?D=USTR-2017-0006-0430</t>
  </si>
  <si>
    <t>Comment from Robert Courter</t>
  </si>
  <si>
    <t>Courter</t>
  </si>
  <si>
    <t>NONE (INDIVIDUAL)</t>
  </si>
  <si>
    <t>https://www.regulations.gov/document?D=USTR-2017-0006-0005</t>
  </si>
  <si>
    <t>Comment from Joyce McDonald, N/A</t>
  </si>
  <si>
    <t>McDonald</t>
  </si>
  <si>
    <t>Joyce</t>
  </si>
  <si>
    <t>https://www.regulations.gov/document?D=USTR-2017-0006-0603</t>
  </si>
  <si>
    <t>Comment from Nancy Strong</t>
  </si>
  <si>
    <t>https://www.regulations.gov/document?D=USTR-2017-0006-0301</t>
  </si>
  <si>
    <t>Comment from Gregory Forystek</t>
  </si>
  <si>
    <t>Forystek</t>
  </si>
  <si>
    <t>https://www.regulations.gov/document?D=USTR-2017-0006-0497</t>
  </si>
  <si>
    <t>[request to testify] Comment from Thomas Gibson, American Iron and Steel Institute</t>
  </si>
  <si>
    <t>https://www.regulations.gov/document?D=USTR-2017-0006-1002</t>
  </si>
  <si>
    <t>Comment from Russ Merbeth, Intellectual Ventures</t>
  </si>
  <si>
    <t>Merbeth</t>
  </si>
  <si>
    <t>Intellectual Ventures</t>
  </si>
  <si>
    <t>https://www.regulations.gov/document?D=USTR-2017-0006-1115</t>
  </si>
  <si>
    <t>Comment from Werna Rudy, NA</t>
  </si>
  <si>
    <t>Rudy</t>
  </si>
  <si>
    <t>Werna</t>
  </si>
  <si>
    <t>https://www.regulations.gov/document?D=USTR-2017-0006-0469</t>
  </si>
  <si>
    <t>Comment from Shawna Morris, U.S. Dairy Export Council &amp; National Milk Producers Federation</t>
  </si>
  <si>
    <t>U.S. Dairy Export Council &amp; National Milk Producers Federation</t>
  </si>
  <si>
    <t>https://www.regulations.gov/document?D=USTR-2017-0006-0992</t>
  </si>
  <si>
    <t>Comment from Richard  Felts, NA</t>
  </si>
  <si>
    <t>Felts</t>
  </si>
  <si>
    <t>https://www.regulations.gov/document?D=USTR-2017-0006-0840</t>
  </si>
  <si>
    <t>American Voter</t>
  </si>
  <si>
    <t>https://www.regulations.gov/document?D=USTR-2017-0006-0116</t>
  </si>
  <si>
    <t>Comment from Justin Kropf, Kropf Contracting</t>
  </si>
  <si>
    <t>Kropf Contracting</t>
  </si>
  <si>
    <t>https://www.regulations.gov/document?D=USTR-2017-0006-0778</t>
  </si>
  <si>
    <t>Comment from Duncan  Wood, NA</t>
  </si>
  <si>
    <t>Wood</t>
  </si>
  <si>
    <t>Duncan</t>
  </si>
  <si>
    <t>https://www.regulations.gov/document?D=USTR-2017-0006-1054</t>
  </si>
  <si>
    <t>Comment from Johnny Armstrong</t>
  </si>
  <si>
    <t>armstrong</t>
  </si>
  <si>
    <t>johnny</t>
  </si>
  <si>
    <t>https://www.regulations.gov/document?D=USTR-2017-0006-0056</t>
  </si>
  <si>
    <t>Comment from Brent Morris, No organization</t>
  </si>
  <si>
    <t>Brent</t>
  </si>
  <si>
    <t>No organization</t>
  </si>
  <si>
    <t>https://www.regulations.gov/document?D=USTR-2017-0006-0639</t>
  </si>
  <si>
    <t>Comment from stephen hepperle</t>
  </si>
  <si>
    <t>hepperle</t>
  </si>
  <si>
    <t>stephen</t>
  </si>
  <si>
    <t>exit frontier realty</t>
  </si>
  <si>
    <t>https://www.regulations.gov/document?D=USTR-2017-0006-0783</t>
  </si>
  <si>
    <t>Comment from antonio ibarra, NA</t>
  </si>
  <si>
    <t>ibarra</t>
  </si>
  <si>
    <t>antonio</t>
  </si>
  <si>
    <t>https://www.regulations.gov/document?D=USTR-2017-0006-0249</t>
  </si>
  <si>
    <t>Comment from John Anonymous</t>
  </si>
  <si>
    <t>https://www.regulations.gov/document?D=USTR-2017-0006-0487</t>
  </si>
  <si>
    <t>Comment from CLARA DAVIS</t>
  </si>
  <si>
    <t>DAVIS</t>
  </si>
  <si>
    <t>cLARA</t>
  </si>
  <si>
    <t>SELF</t>
  </si>
  <si>
    <t>https://www.regulations.gov/document?D=USTR-2017-0006-0446</t>
  </si>
  <si>
    <t>Comment from Cullen Hendrix</t>
  </si>
  <si>
    <t>Hendrix</t>
  </si>
  <si>
    <t>Cullen</t>
  </si>
  <si>
    <t>https://www.regulations.gov/document?D=USTR-2017-0006-0717</t>
  </si>
  <si>
    <t>Comment from Jeffrey Yerkes</t>
  </si>
  <si>
    <t>Yerkes</t>
  </si>
  <si>
    <t>https://www.regulations.gov/document?D=USTR-2017-0006-0068</t>
  </si>
  <si>
    <t>Comment from Kelly Vaughn, NA</t>
  </si>
  <si>
    <t>Vaughn</t>
  </si>
  <si>
    <t>https://www.regulations.gov/document?D=USTR-2017-0006-0479</t>
  </si>
  <si>
    <t>Comment from Francisco  Marquez, NA</t>
  </si>
  <si>
    <t>Marquez</t>
  </si>
  <si>
    <t>Francisco</t>
  </si>
  <si>
    <t>https://www.regulations.gov/document?D=USTR-2017-0006-1184</t>
  </si>
  <si>
    <t>[Request to Testify] Ray McAllister, CropLife America</t>
  </si>
  <si>
    <t>McAllister</t>
  </si>
  <si>
    <t>Ray</t>
  </si>
  <si>
    <t>CropLife America</t>
  </si>
  <si>
    <t>https://www.regulations.gov/document?D=USTR-2017-0006-1344</t>
  </si>
  <si>
    <t>Comment from steve hopkins, none</t>
  </si>
  <si>
    <t>hopkins</t>
  </si>
  <si>
    <t>https://www.regulations.gov/document?D=USTR-2017-0006-1262</t>
  </si>
  <si>
    <t>Comment from Michael spafford, NA</t>
  </si>
  <si>
    <t>spafford</t>
  </si>
  <si>
    <t>https://www.regulations.gov/document?D=USTR-2017-0006-0227</t>
  </si>
  <si>
    <t>Comment from Bryan Riley, The Heritage Foundation</t>
  </si>
  <si>
    <t>Riley</t>
  </si>
  <si>
    <t>Bryan</t>
  </si>
  <si>
    <t>The Heritage Foundation</t>
  </si>
  <si>
    <t>https://www.regulations.gov/document?D=USTR-2017-0006-0615</t>
  </si>
  <si>
    <t>Comment from SHANNAN  BURKLEY</t>
  </si>
  <si>
    <t>BURKLEY</t>
  </si>
  <si>
    <t>SHANNAN</t>
  </si>
  <si>
    <t>https://www.regulations.gov/document?D=USTR-2017-0006-0555</t>
  </si>
  <si>
    <t>Comment from Elizabeth Kelly Kelly, NA</t>
  </si>
  <si>
    <t>Elizabeth Kelly</t>
  </si>
  <si>
    <t>https://www.regulations.gov/document?D=USTR-2017-0006-0212</t>
  </si>
  <si>
    <t>Comment from Cynthia Phinney, Maine AFL-CIO</t>
  </si>
  <si>
    <t>Phinney</t>
  </si>
  <si>
    <t>Cynthia</t>
  </si>
  <si>
    <t>Maine AFL-CIO</t>
  </si>
  <si>
    <t>https://www.regulations.gov/document?D=USTR-2017-0006-1267</t>
  </si>
  <si>
    <t>Cintas Corporation</t>
  </si>
  <si>
    <t>https://www.regulations.gov/document?D=USTR-2017-0006-1298</t>
  </si>
  <si>
    <t>Comment from Kathie Cravens</t>
  </si>
  <si>
    <t>Cravens</t>
  </si>
  <si>
    <t>Kathie</t>
  </si>
  <si>
    <t>https://www.regulations.gov/document?D=USTR-2017-0006-0313</t>
  </si>
  <si>
    <t>Cranberry Marketing Committee</t>
  </si>
  <si>
    <t>Hogan</t>
  </si>
  <si>
    <t>Michelle</t>
  </si>
  <si>
    <t>https://www.regulations.gov/document?D=USTR-2017-0006-0509</t>
  </si>
  <si>
    <t>Comment from David Thomas, NA</t>
  </si>
  <si>
    <t>https://www.regulations.gov/document?D=USTR-2017-0006-0874</t>
  </si>
  <si>
    <t>Comment from Jeannette Hassberg, NA</t>
  </si>
  <si>
    <t>Hassberg</t>
  </si>
  <si>
    <t>Jeannette</t>
  </si>
  <si>
    <t>https://www.regulations.gov/document?D=USTR-2017-0006-1036</t>
  </si>
  <si>
    <t>Comment from Austin  Imperato, NA</t>
  </si>
  <si>
    <t>Imperato</t>
  </si>
  <si>
    <t>https://www.regulations.gov/document?D=USTR-2017-0006-0695</t>
  </si>
  <si>
    <t>Comment from Julie Smith, NA</t>
  </si>
  <si>
    <t>https://www.regulations.gov/document?D=USTR-2017-0006-1241</t>
  </si>
  <si>
    <t>Comment from Richard Perez, San Antonio Chamber of Commerce</t>
  </si>
  <si>
    <t>San Antonio Chamber of Commerce</t>
  </si>
  <si>
    <t>https://www.regulations.gov/document?D=USTR-2017-0006-1209</t>
  </si>
  <si>
    <t>Comment from Rob Davenport</t>
  </si>
  <si>
    <t>Davenport</t>
  </si>
  <si>
    <t>Rob</t>
  </si>
  <si>
    <t>https://www.regulations.gov/document?D=USTR-2017-0006-0322</t>
  </si>
  <si>
    <t>Comment from Per Forsberg, NA</t>
  </si>
  <si>
    <t>Forsberg</t>
  </si>
  <si>
    <t>Per</t>
  </si>
  <si>
    <t>https://www.regulations.gov/document?D=USTR-2017-0006-0267</t>
  </si>
  <si>
    <t>Comment from Wilma Bradbeer, NA</t>
  </si>
  <si>
    <t>Bradbeer</t>
  </si>
  <si>
    <t>https://www.regulations.gov/document?D=USTR-2017-0006-0229</t>
  </si>
  <si>
    <t>Comment from Charles Sholtis, NA</t>
  </si>
  <si>
    <t>Sholtis</t>
  </si>
  <si>
    <t>https://www.regulations.gov/document?D=USTR-2017-0006-0602</t>
  </si>
  <si>
    <t>Estee Louder Companies'</t>
  </si>
  <si>
    <t>Louden</t>
  </si>
  <si>
    <t>https://www.regulations.gov/document?D=USTR-2017-0006-0799</t>
  </si>
  <si>
    <t>{Request to Testify] Sam Vale, Border Trade Alliance</t>
  </si>
  <si>
    <t>Border Trade Alliance</t>
  </si>
  <si>
    <t>https://www.regulations.gov/document?D=USTR-2017-0006-0993</t>
  </si>
  <si>
    <t xml:space="preserve">Comment from daniel meegan, IUEC LOCAL 2 </t>
  </si>
  <si>
    <t>meegan</t>
  </si>
  <si>
    <t>daniel</t>
  </si>
  <si>
    <t>IUEC LOCAL 2</t>
  </si>
  <si>
    <t>https://www.regulations.gov/document?D=USTR-2017-0006-0432</t>
  </si>
  <si>
    <t>Comment from Hala Moddelmog, NA</t>
  </si>
  <si>
    <t>Moddelmog</t>
  </si>
  <si>
    <t>Hala</t>
  </si>
  <si>
    <t>https://www.regulations.gov/document?D=USTR-2017-0006-0524</t>
  </si>
  <si>
    <t>Comment from Rufus Yerxa, NA</t>
  </si>
  <si>
    <t>https://www.regulations.gov/document?D=USTR-2017-0006-1061</t>
  </si>
  <si>
    <t>Comment from Greg Sutton, NA</t>
  </si>
  <si>
    <t>https://www.regulations.gov/document?D=USTR-2017-0006-1174</t>
  </si>
  <si>
    <t>Comment from Chuck Allison, NA</t>
  </si>
  <si>
    <t>Allison</t>
  </si>
  <si>
    <t>https://www.regulations.gov/document?D=USTR-2017-0006-0644</t>
  </si>
  <si>
    <t>Comment from Asa Beck</t>
  </si>
  <si>
    <t>Beck</t>
  </si>
  <si>
    <t>Asa</t>
  </si>
  <si>
    <t>https://www.regulations.gov/document?D=USTR-2017-0006-0286</t>
  </si>
  <si>
    <t>Comment from Lucas Martell</t>
  </si>
  <si>
    <t>Martell</t>
  </si>
  <si>
    <t>Lucas</t>
  </si>
  <si>
    <t>https://www.regulations.gov/document?D=USTR-2017-0006-0137</t>
  </si>
  <si>
    <t>Comment from Fred Leitz, NA</t>
  </si>
  <si>
    <t>Leitz</t>
  </si>
  <si>
    <t>https://www.regulations.gov/document?D=USTR-2017-0006-1063</t>
  </si>
  <si>
    <t>Comment from Daniel Lipinski, Congressman Daniel Lipinski</t>
  </si>
  <si>
    <t>Lipinski</t>
  </si>
  <si>
    <t>Congressman Daniel Lipinski</t>
  </si>
  <si>
    <t>https://www.regulations.gov/document?D=USTR-2017-0006-0787</t>
  </si>
  <si>
    <t>Comment from Frank Kiernan, JBS</t>
  </si>
  <si>
    <t>Kiernan</t>
  </si>
  <si>
    <t>https://www.regulations.gov/document?D=USTR-2017-0006-0244</t>
  </si>
  <si>
    <t>Comment from Jim Spangler, Navistar, inc.</t>
  </si>
  <si>
    <t>Spangler</t>
  </si>
  <si>
    <t>Navistar, inc.</t>
  </si>
  <si>
    <t>https://www.regulations.gov/document?D=USTR-2017-0006-1010</t>
  </si>
  <si>
    <t>Comment from James Shea, 1954</t>
  </si>
  <si>
    <t>https://www.regulations.gov/document?D=USTR-2017-0006-1090</t>
  </si>
  <si>
    <t>eter Villella, (Manufacturer Commercial Aluminum Furniture)</t>
  </si>
  <si>
    <t>Villella</t>
  </si>
  <si>
    <t>https://www.regulations.gov/document?D=USTR-2017-0006-0358</t>
  </si>
  <si>
    <t>Comment from STEVEN B. ZISSER, CALLAWAY GOLF COMPANY</t>
  </si>
  <si>
    <t>CALLAWAY GOLF COMPANY</t>
  </si>
  <si>
    <t>https://www.regulations.gov/document?D=USTR-2017-0006-1134</t>
  </si>
  <si>
    <t xml:space="preserve">Comment from Daniel Heady, Kansas Association of Wheat Growers </t>
  </si>
  <si>
    <t>Heady</t>
  </si>
  <si>
    <t>Kansas Association of Wheat Growers</t>
  </si>
  <si>
    <t>https://www.regulations.gov/document?D=USTR-2017-0006-0683</t>
  </si>
  <si>
    <t>Comment from M W Baumeister</t>
  </si>
  <si>
    <t>Baumeister</t>
  </si>
  <si>
    <t>M W</t>
  </si>
  <si>
    <t>https://www.regulations.gov/document?D=USTR-2017-0006-0389</t>
  </si>
  <si>
    <t xml:space="preserve">Comment from Bambi Good, I am an individual. </t>
  </si>
  <si>
    <t>Good</t>
  </si>
  <si>
    <t>Bambi</t>
  </si>
  <si>
    <t>I am an individual.</t>
  </si>
  <si>
    <t>https://www.regulations.gov/document?D=USTR-2017-0006-0582</t>
  </si>
  <si>
    <t>Comment from Barbara Clancy</t>
  </si>
  <si>
    <t>Clancy</t>
  </si>
  <si>
    <t>https://www.regulations.gov/document?D=USTR-2017-0006-0965</t>
  </si>
  <si>
    <t>Comment from Will Christensen, Christensen &amp; Associates.</t>
  </si>
  <si>
    <t>Will</t>
  </si>
  <si>
    <t>Christensen &amp; Associates.</t>
  </si>
  <si>
    <t>https://www.regulations.gov/document?D=USTR-2017-0006-0407</t>
  </si>
  <si>
    <t>Comment from Christine Peterson</t>
  </si>
  <si>
    <t>Peterson</t>
  </si>
  <si>
    <t>https://www.regulations.gov/document?D=USTR-2017-0006-0276</t>
  </si>
  <si>
    <t>Alabama Farmers Federation</t>
  </si>
  <si>
    <t>Parnell</t>
  </si>
  <si>
    <t>Jimmy</t>
  </si>
  <si>
    <t>https://www.regulations.gov/document?D=USTR-2017-0006-1325</t>
  </si>
  <si>
    <t>Comment from Albert Wildes</t>
  </si>
  <si>
    <t>Wildes</t>
  </si>
  <si>
    <t>https://www.regulations.gov/document?D=USTR-2017-0006-0722</t>
  </si>
  <si>
    <t>Comment from Pennsylvania Farm Bureau, NA</t>
  </si>
  <si>
    <t>Farm Bureau</t>
  </si>
  <si>
    <t>Pennsylvania</t>
  </si>
  <si>
    <t>https://www.regulations.gov/document?D=USTR-2017-0006-0902</t>
  </si>
  <si>
    <t>Comment from Tom Capizzi</t>
  </si>
  <si>
    <t>Capizzi</t>
  </si>
  <si>
    <t>https://www.regulations.gov/document?D=USTR-2017-0006-0134</t>
  </si>
  <si>
    <t>Comment from Alan Robinson, M&amp;A Enterprises</t>
  </si>
  <si>
    <t>Robinson</t>
  </si>
  <si>
    <t>M&amp;A Enterprises</t>
  </si>
  <si>
    <t>https://www.regulations.gov/document?D=USTR-2017-0006-0284</t>
  </si>
  <si>
    <t>Comment from Ashlie Strackbein, SourceAmerica</t>
  </si>
  <si>
    <t>Strackbein</t>
  </si>
  <si>
    <t>Ashlie</t>
  </si>
  <si>
    <t>SourceAmerica</t>
  </si>
  <si>
    <t>https://www.regulations.gov/document?D=USTR-2017-0006-0868</t>
  </si>
  <si>
    <t>Comment from James Ahlers, Molera Alvarez LLC</t>
  </si>
  <si>
    <t>Ahlers</t>
  </si>
  <si>
    <t>Molera Alvarez LLC</t>
  </si>
  <si>
    <t>https://www.regulations.gov/document?D=USTR-2017-0006-0979</t>
  </si>
  <si>
    <t>[Request to testify] American Petroleum Institute (API)</t>
  </si>
  <si>
    <t>Isakower</t>
  </si>
  <si>
    <t>American Petroleum Institute (API)</t>
  </si>
  <si>
    <t>https://www.regulations.gov/document?D=USTR-2017-0006-1124</t>
  </si>
  <si>
    <t>Comment from Angela Kachel, NA</t>
  </si>
  <si>
    <t>Kachel</t>
  </si>
  <si>
    <t>https://www.regulations.gov/document?D=USTR-2017-0006-0462</t>
  </si>
  <si>
    <t>Comment from Patrick Wade, Texas Grain Sorghum Producers</t>
  </si>
  <si>
    <t>Wade</t>
  </si>
  <si>
    <t>Texas Grain Sorghum Producers</t>
  </si>
  <si>
    <t>https://www.regulations.gov/document?D=USTR-2017-0006-0977</t>
  </si>
  <si>
    <t>Comment from Ken  Olsson, Cheese Importers Association of America</t>
  </si>
  <si>
    <t>Olsson</t>
  </si>
  <si>
    <t>Cheese Importers Association of America</t>
  </si>
  <si>
    <t>https://www.regulations.gov/document?D=USTR-2017-0006-0863</t>
  </si>
  <si>
    <t>Comment from Eddie Byrn</t>
  </si>
  <si>
    <t>Byrn</t>
  </si>
  <si>
    <t>Eddie</t>
  </si>
  <si>
    <t>https://www.regulations.gov/document?D=USTR-2017-0006-0356</t>
  </si>
  <si>
    <t>Comment from Kenneth S. Hoover, The John Birch Society</t>
  </si>
  <si>
    <t>Hoover</t>
  </si>
  <si>
    <t>Kenneth S.</t>
  </si>
  <si>
    <t>https://www.regulations.gov/document?D=USTR-2017-0006-0348</t>
  </si>
  <si>
    <t>Comment from Chris Zanobini, NA</t>
  </si>
  <si>
    <t>Zanobini</t>
  </si>
  <si>
    <t>https://www.regulations.gov/document?D=USTR-2017-0006-1017</t>
  </si>
  <si>
    <t>Comment from Cindy Squires, International Wood Products Association</t>
  </si>
  <si>
    <t>Squires</t>
  </si>
  <si>
    <t>International Wood Products Association</t>
  </si>
  <si>
    <t>https://www.regulations.gov/document?D=USTR-2017-0006-1258</t>
  </si>
  <si>
    <t>Comment from Joshua Yang, NA</t>
  </si>
  <si>
    <t>Yang</t>
  </si>
  <si>
    <t>https://www.regulations.gov/document?D=USTR-2017-0006-1245</t>
  </si>
  <si>
    <t>Comment from John and Debie Briscoe</t>
  </si>
  <si>
    <t>Briscoe</t>
  </si>
  <si>
    <t>John sand Debie</t>
  </si>
  <si>
    <t>Briscoe Family</t>
  </si>
  <si>
    <t>https://www.regulations.gov/document?D=USTR-2017-0006-0546</t>
  </si>
  <si>
    <t>Comment from Ellen Shaffer, CPATH</t>
  </si>
  <si>
    <t>Shaffer</t>
  </si>
  <si>
    <t>Ellen</t>
  </si>
  <si>
    <t>CPATH</t>
  </si>
  <si>
    <t>https://www.regulations.gov/document?D=USTR-2017-0006-1259</t>
  </si>
  <si>
    <t>Comment from Eric Rosenthal, NA</t>
  </si>
  <si>
    <t>https://www.regulations.gov/document?D=USTR-2017-0006-1272</t>
  </si>
  <si>
    <t>Comment from Andrea Paolino</t>
  </si>
  <si>
    <t>Paolino</t>
  </si>
  <si>
    <t>https://www.regulations.gov/document?D=USTR-2017-0006-0111</t>
  </si>
  <si>
    <t>Business Council for International Understanding</t>
  </si>
  <si>
    <t>https://www.regulations.gov/document?D=USTR-2017-0006-1308</t>
  </si>
  <si>
    <t>Comment from Ron Tanner, Specialty Food Association</t>
  </si>
  <si>
    <t>https://www.regulations.gov/document?D=USTR-2017-0006-0958</t>
  </si>
  <si>
    <t>Comment from Jennifer Macdonald, Association of American Railroads</t>
  </si>
  <si>
    <t>Macdonald</t>
  </si>
  <si>
    <t>Association of American Railroads</t>
  </si>
  <si>
    <t>https://www.regulations.gov/document?D=USTR-2017-0006-1207</t>
  </si>
  <si>
    <t>Comment from Tyler Wilcox, NA</t>
  </si>
  <si>
    <t>Wilcox</t>
  </si>
  <si>
    <t>Tyler</t>
  </si>
  <si>
    <t>https://www.regulations.gov/document?D=USTR-2017-0006-0243</t>
  </si>
  <si>
    <t>Comment from Barbara Lee, Congresswoman Barbara Lee</t>
  </si>
  <si>
    <t>Lee</t>
  </si>
  <si>
    <t>Congresswoman Barbara Lee</t>
  </si>
  <si>
    <t>https://www.regulations.gov/document?D=USTR-2017-0006-1095</t>
  </si>
  <si>
    <t>Comment from Jack Isselmann, NA</t>
  </si>
  <si>
    <t>Isselmann</t>
  </si>
  <si>
    <t>Jack</t>
  </si>
  <si>
    <t>https://www.regulations.gov/document?D=USTR-2017-0006-0587</t>
  </si>
  <si>
    <t>Comment from Aaron Ritter, N/A</t>
  </si>
  <si>
    <t>Ritter</t>
  </si>
  <si>
    <t>https://www.regulations.gov/document?D=USTR-2017-0006-0938</t>
  </si>
  <si>
    <t>Comment from Virginia  Barnhill</t>
  </si>
  <si>
    <t>Barnhill</t>
  </si>
  <si>
    <t>https://www.regulations.gov/document?D=USTR-2017-0006-0505</t>
  </si>
  <si>
    <t>Comment from Gunnar Light, NA</t>
  </si>
  <si>
    <t>Light</t>
  </si>
  <si>
    <t>Gunnar</t>
  </si>
  <si>
    <t>https://www.regulations.gov/document?D=USTR-2017-0006-0943</t>
  </si>
  <si>
    <t>Comment from George Fronske, Arizona District Export Council</t>
  </si>
  <si>
    <t>Fronske</t>
  </si>
  <si>
    <t>https://www.regulations.gov/document?D=USTR-2017-0006-1008</t>
  </si>
  <si>
    <t>Comment from Kurt Hora, Iowa Corn Growers Association</t>
  </si>
  <si>
    <t>Hora</t>
  </si>
  <si>
    <t>Kurt</t>
  </si>
  <si>
    <t>Iowa Corn Growers Association</t>
  </si>
  <si>
    <t>https://www.regulations.gov/document?D=USTR-2017-0006-0806</t>
  </si>
  <si>
    <t>Comment from Audrey Simpson, NA</t>
  </si>
  <si>
    <t>Simpson</t>
  </si>
  <si>
    <t>Audrey</t>
  </si>
  <si>
    <t>https://www.regulations.gov/document?D=USTR-2017-0006-0221</t>
  </si>
  <si>
    <t>https://www.regulations.gov/document?D=USTR-2017-0006-0954</t>
  </si>
  <si>
    <t>[Request to testify]United States Council for International Business</t>
  </si>
  <si>
    <t>Hampl</t>
  </si>
  <si>
    <t>Eva</t>
  </si>
  <si>
    <t>United States Council for International Business</t>
  </si>
  <si>
    <t>https://www.regulations.gov/document?D=USTR-2017-0006-1097</t>
  </si>
  <si>
    <t>Comment from Bob Bauer, National Honey Packers and Dealers Association</t>
  </si>
  <si>
    <t>Bauer</t>
  </si>
  <si>
    <t>National Honey Packers and Dealers Association</t>
  </si>
  <si>
    <t>https://www.regulations.gov/document?D=USTR-2017-0006-1139</t>
  </si>
  <si>
    <t>https://www.regulations.gov/document?D=USTR-2017-0006-0706</t>
  </si>
  <si>
    <t>Comment from Darren Kiner</t>
  </si>
  <si>
    <t>Kiner</t>
  </si>
  <si>
    <t>Darren</t>
  </si>
  <si>
    <t>https://www.regulations.gov/document?D=USTR-2017-0006-0755</t>
  </si>
  <si>
    <t>[Request to Testify}  Roberto Rosas, St. Marys University School of Law</t>
  </si>
  <si>
    <t>https://www.regulations.gov/document?D=USTR-2017-0006-1363</t>
  </si>
  <si>
    <t>Comment from Kip Howlett, Hardwood Plywood and Veneer Association</t>
  </si>
  <si>
    <t>Howlett</t>
  </si>
  <si>
    <t>Kip</t>
  </si>
  <si>
    <t>Hardwood Plywood and Veneer Association</t>
  </si>
  <si>
    <t>https://www.regulations.gov/document?D=USTR-2017-0006-0703</t>
  </si>
  <si>
    <t>Comment from Brendan Lease, NA</t>
  </si>
  <si>
    <t>Lease</t>
  </si>
  <si>
    <t>Brendan</t>
  </si>
  <si>
    <t>https://www.regulations.gov/document?D=USTR-2017-0006-0263</t>
  </si>
  <si>
    <t>Comment from Felicia Bruce, NA</t>
  </si>
  <si>
    <t>Felicia</t>
  </si>
  <si>
    <t>https://www.regulations.gov/document?D=USTR-2017-0006-0220</t>
  </si>
  <si>
    <t>Comment from Dean Burrows, NA</t>
  </si>
  <si>
    <t>Burrows</t>
  </si>
  <si>
    <t>Dean</t>
  </si>
  <si>
    <t>https://www.regulations.gov/document?D=USTR-2017-0006-0230</t>
  </si>
  <si>
    <t>Comment from Arlen Besel</t>
  </si>
  <si>
    <t>Besel</t>
  </si>
  <si>
    <t>Arlen</t>
  </si>
  <si>
    <t>https://www.regulations.gov/document?D=USTR-2017-0006-0022</t>
  </si>
  <si>
    <t>Comment from Erik Pedersen, N/A</t>
  </si>
  <si>
    <t>Pedersen</t>
  </si>
  <si>
    <t>https://www.regulations.gov/document?D=USTR-2017-0006-0473</t>
  </si>
  <si>
    <t>Comment from Erik Lee, NA</t>
  </si>
  <si>
    <t>https://www.regulations.gov/document?D=USTR-2017-0006-1056</t>
  </si>
  <si>
    <t>Comment from Brian Davis</t>
  </si>
  <si>
    <t>https://www.regulations.gov/document?D=USTR-2017-0006-0535</t>
  </si>
  <si>
    <t>Comment from Cheryl English, Acuity Brands Lighting, Inc.</t>
  </si>
  <si>
    <t>English</t>
  </si>
  <si>
    <t>Cheryl</t>
  </si>
  <si>
    <t>Acuity Brands Lighting, Inc.</t>
  </si>
  <si>
    <t>https://www.regulations.gov/document?D=USTR-2017-0006-0847</t>
  </si>
  <si>
    <t>Comment from Susan Spence, New York Wine &amp; Grape Foundation</t>
  </si>
  <si>
    <t>Spence</t>
  </si>
  <si>
    <t>New York Wine &amp; Grape Foundation</t>
  </si>
  <si>
    <t>https://www.regulations.gov/document?D=USTR-2017-0006-0953</t>
  </si>
  <si>
    <t>Comment from Terry Hart, Copyright Alliance</t>
  </si>
  <si>
    <t>Hart</t>
  </si>
  <si>
    <t>Copyright Alliance</t>
  </si>
  <si>
    <t>https://www.regulations.gov/document?D=USTR-2017-0006-0841</t>
  </si>
  <si>
    <t>Comment from Jonathan Band, Owners' Rights Initiative</t>
  </si>
  <si>
    <t>Owners' Rights Initiative</t>
  </si>
  <si>
    <t>https://www.regulations.gov/document?D=USTR-2017-0006-0834</t>
  </si>
  <si>
    <t>Comment from Eddie Trevino, NA</t>
  </si>
  <si>
    <t>Trevino</t>
  </si>
  <si>
    <t>https://www.regulations.gov/document?D=USTR-2017-0006-0598</t>
  </si>
  <si>
    <t>Comment from Rory Pyatt</t>
  </si>
  <si>
    <t>Pyatt</t>
  </si>
  <si>
    <t>Rory</t>
  </si>
  <si>
    <t>Concerned Citizen</t>
  </si>
  <si>
    <t>https://www.regulations.gov/document?D=USTR-2017-0006-0551</t>
  </si>
  <si>
    <t>[Request to Testify] Robert Schramm; Schramm, Williams &amp; Associates, Inc</t>
  </si>
  <si>
    <t>https://www.regulations.gov/document?D=USTR-2017-0006-1019</t>
  </si>
  <si>
    <t>Comment from Diane W, N/A</t>
  </si>
  <si>
    <t>W</t>
  </si>
  <si>
    <t>https://www.regulations.gov/document?D=USTR-2017-0006-0464</t>
  </si>
  <si>
    <t>Comment from Richard Sedlak, NA</t>
  </si>
  <si>
    <t>Sedlak</t>
  </si>
  <si>
    <t>https://www.regulations.gov/document?D=USTR-2017-0006-0827</t>
  </si>
  <si>
    <t>Comment from JOAN BOMHOLT, N/A</t>
  </si>
  <si>
    <t>BOMHOLT</t>
  </si>
  <si>
    <t>JOAN</t>
  </si>
  <si>
    <t>https://www.regulations.gov/document?D=USTR-2017-0006-0628</t>
  </si>
  <si>
    <t>Comment from Laura Rabinowitz, Kelley Drye &amp; Warren LLP</t>
  </si>
  <si>
    <t>Rabinowitz</t>
  </si>
  <si>
    <t>https://www.regulations.gov/document?D=USTR-2017-0006-1049</t>
  </si>
  <si>
    <t>Comment from Luke Wilson, The Center for Water Security and Cooperation</t>
  </si>
  <si>
    <t>Luke</t>
  </si>
  <si>
    <t>The Center for Water Security and Cooperation</t>
  </si>
  <si>
    <t>https://www.regulations.gov/document?D=USTR-2017-0006-1212</t>
  </si>
  <si>
    <t>Comment from William Westman, North American Meat Institute</t>
  </si>
  <si>
    <t>Westman</t>
  </si>
  <si>
    <t>North American Meat Institute</t>
  </si>
  <si>
    <t>https://www.regulations.gov/document?D=USTR-2017-0006-0483</t>
  </si>
  <si>
    <t>Comment from John  Pierre-Benoist</t>
  </si>
  <si>
    <t>Pierre-Benoist</t>
  </si>
  <si>
    <t>retired</t>
  </si>
  <si>
    <t>https://www.regulations.gov/document?D=USTR-2017-0006-0036</t>
  </si>
  <si>
    <t>https://www.regulations.gov/document?D=USTR-2017-0006-0385</t>
  </si>
  <si>
    <t>Comment from Chad Vorthmann, Colorado Farm Bureau</t>
  </si>
  <si>
    <t>Vorthmann</t>
  </si>
  <si>
    <t>Colorado Farm Bureau</t>
  </si>
  <si>
    <t>https://www.regulations.gov/document?D=USTR-2017-0006-0824</t>
  </si>
  <si>
    <t>Comment from Sandra Whittington,  private citizen.</t>
  </si>
  <si>
    <t>Whittington</t>
  </si>
  <si>
    <t>None -- private citizen.</t>
  </si>
  <si>
    <t>https://www.regulations.gov/document?D=USTR-2017-0006-0353</t>
  </si>
  <si>
    <t>Comment from Anthony Buescher, US Taxpayer</t>
  </si>
  <si>
    <t>Buescher</t>
  </si>
  <si>
    <t>US Taxpayer</t>
  </si>
  <si>
    <t>https://www.regulations.gov/document?D=USTR-2017-0006-0017</t>
  </si>
  <si>
    <t>Comment from Nancy Kamwell, John Birch Society</t>
  </si>
  <si>
    <t>Kamwell</t>
  </si>
  <si>
    <t>https://www.regulations.gov/document?D=USTR-2017-0006-0370</t>
  </si>
  <si>
    <t>Comment from Joshua Pressnell, NA</t>
  </si>
  <si>
    <t>Pressnell</t>
  </si>
  <si>
    <t>https://www.regulations.gov/document?D=USTR-2017-0006-0331</t>
  </si>
  <si>
    <t>National Restaurant Association</t>
  </si>
  <si>
    <t>Abshire</t>
  </si>
  <si>
    <t>https://www.regulations.gov/document?D=USTR-2017-0006-1347</t>
  </si>
  <si>
    <t>Comment from Gary Adams, National Cotton Council</t>
  </si>
  <si>
    <t>National Cotton Council</t>
  </si>
  <si>
    <t>https://www.regulations.gov/document?D=USTR-2017-0006-1047</t>
  </si>
  <si>
    <t>Comment from Eli  Dumitru</t>
  </si>
  <si>
    <t>Dumitru</t>
  </si>
  <si>
    <t>Eli</t>
  </si>
  <si>
    <t>https://www.regulations.gov/document?D=USTR-2017-0006-0049</t>
  </si>
  <si>
    <t>Comment from Jennifer Manner, Hughes Network Systems, LLC</t>
  </si>
  <si>
    <t>Manner</t>
  </si>
  <si>
    <t>Hughes Network Systems, LLC</t>
  </si>
  <si>
    <t>https://www.regulations.gov/document?D=USTR-2017-0006-0708</t>
  </si>
  <si>
    <t>Comment from Jonathan Gold, National Retail Federation</t>
  </si>
  <si>
    <t>Gold</t>
  </si>
  <si>
    <t>National Retail Federation</t>
  </si>
  <si>
    <t>https://www.regulations.gov/document?D=USTR-2017-0006-0854</t>
  </si>
  <si>
    <t>Comment from John Batiuk, NA</t>
  </si>
  <si>
    <t>Batiuk</t>
  </si>
  <si>
    <t>https://www.regulations.gov/document?D=USTR-2017-0006-1193</t>
  </si>
  <si>
    <t>The Aluminum Association</t>
  </si>
  <si>
    <t>https://www.regulations.gov/document?D=USTR-2017-0006-1357</t>
  </si>
  <si>
    <t>John Walt Boatright, Florida Farm Bureau Federation</t>
  </si>
  <si>
    <t>Boatright</t>
  </si>
  <si>
    <t>John Walt</t>
  </si>
  <si>
    <t>Florida Farm Bureau Federation</t>
  </si>
  <si>
    <t>https://www.regulations.gov/document?D=USTR-2017-0006-1302</t>
  </si>
  <si>
    <t>US House Committee on Education and the Workforce - Minority, US House of Representatives</t>
  </si>
  <si>
    <t>Godinez</t>
  </si>
  <si>
    <t>US House Committee on Education and the Workforce - Minority</t>
  </si>
  <si>
    <t>https://www.regulations.gov/document?D=USTR-2017-0006-1381</t>
  </si>
  <si>
    <t>Comment from Fredrick Buss, NA</t>
  </si>
  <si>
    <t>Buss</t>
  </si>
  <si>
    <t>Fredrick</t>
  </si>
  <si>
    <t>https://www.regulations.gov/document?D=USTR-2017-0006-1191</t>
  </si>
  <si>
    <t>Comment from Susan Weber, NA</t>
  </si>
  <si>
    <t>https://www.regulations.gov/document?D=USTR-2017-0006-1166</t>
  </si>
  <si>
    <t>Comment from Ralph Searer, As an individual</t>
  </si>
  <si>
    <t>Searer</t>
  </si>
  <si>
    <t>As an individual</t>
  </si>
  <si>
    <t>https://www.regulations.gov/document?D=USTR-2017-0006-0406</t>
  </si>
  <si>
    <t>Comment from Dan Keasler</t>
  </si>
  <si>
    <t>keasler</t>
  </si>
  <si>
    <t>https://www.regulations.gov/document?D=USTR-2017-0006-0027</t>
  </si>
  <si>
    <t>Comment from Bill Hoffman</t>
  </si>
  <si>
    <t>Hoffman</t>
  </si>
  <si>
    <t>https://www.regulations.gov/document?D=USTR-2017-0006-0568</t>
  </si>
  <si>
    <t>Comment from Michael Dolan, NA</t>
  </si>
  <si>
    <t>Dolan</t>
  </si>
  <si>
    <t>https://www.regulations.gov/document?D=USTR-2017-0006-0803</t>
  </si>
  <si>
    <t>Comment from Heidi Paulson, CUC Software, Inc.</t>
  </si>
  <si>
    <t>Paulson</t>
  </si>
  <si>
    <t>CUC Software, Inc.</t>
  </si>
  <si>
    <t>https://www.regulations.gov/document?D=USTR-2017-0006-0269</t>
  </si>
  <si>
    <t>BlackBerry Limited</t>
  </si>
  <si>
    <t>https://www.regulations.gov/document?D=USTR-2017-0006-1362</t>
  </si>
  <si>
    <t>Comment from Joint nonprofit health and medical orgs</t>
  </si>
  <si>
    <t>https://www.regulations.gov/document?D=USTR-2017-0006-0823</t>
  </si>
  <si>
    <t>Comment from Craig Uden, National Cattlemen's Beef Association</t>
  </si>
  <si>
    <t>Uden</t>
  </si>
  <si>
    <t>https://www.regulations.gov/document?D=USTR-2017-0006-1071</t>
  </si>
  <si>
    <t>Comment from Harold Buchman</t>
  </si>
  <si>
    <t>Buchman</t>
  </si>
  <si>
    <t>https://www.regulations.gov/document?D=USTR-2017-0006-0757</t>
  </si>
  <si>
    <t>https://www.regulations.gov/document?D=USTR-2017-0006-0989</t>
  </si>
  <si>
    <t>Comment from KATHLEEN NEAL, Regal</t>
  </si>
  <si>
    <t>https://www.regulations.gov/document?D=USTR-2017-0006-0681</t>
  </si>
  <si>
    <t>Comment from Jack McCormick</t>
  </si>
  <si>
    <t>McCormick</t>
  </si>
  <si>
    <t>https://www.regulations.gov/document?D=USTR-2017-0006-0656</t>
  </si>
  <si>
    <t>Comment from Nathan Sullenberger, NA</t>
  </si>
  <si>
    <t>Sullenberger</t>
  </si>
  <si>
    <t>Nathan</t>
  </si>
  <si>
    <t>https://www.regulations.gov/document?D=USTR-2017-0006-0211</t>
  </si>
  <si>
    <t>Comment from Lena Helen, NA</t>
  </si>
  <si>
    <t>Helen</t>
  </si>
  <si>
    <t>Lena</t>
  </si>
  <si>
    <t>https://www.regulations.gov/document?D=USTR-2017-0006-0242</t>
  </si>
  <si>
    <t xml:space="preserve">Comment from John Gipson, John Birch Society </t>
  </si>
  <si>
    <t>Gipson</t>
  </si>
  <si>
    <t>https://www.regulations.gov/document?D=USTR-2017-0006-0379</t>
  </si>
  <si>
    <t>[Request to Testify] Miguel Aguirre, Border Fusion Group, LLC</t>
  </si>
  <si>
    <t>Aguirre</t>
  </si>
  <si>
    <t>Miguel</t>
  </si>
  <si>
    <t>Border Fusion Group, LLC</t>
  </si>
  <si>
    <t>https://www.regulations.gov/document?D=USTR-2017-0006-1307</t>
  </si>
  <si>
    <t>Tripp Hindle, Hitran Corporation</t>
  </si>
  <si>
    <t>Hindle</t>
  </si>
  <si>
    <t>Tripp</t>
  </si>
  <si>
    <t>https://www.regulations.gov/document?D=USTR-2017-0006-0417</t>
  </si>
  <si>
    <t>https://www.regulations.gov/document?D=USTR-2017-0006-0764</t>
  </si>
  <si>
    <t>Comment from Danielle L Greene, NA</t>
  </si>
  <si>
    <t>Greene</t>
  </si>
  <si>
    <t>Danielle L</t>
  </si>
  <si>
    <t>https://www.regulations.gov/document?D=USTR-2017-0006-1180</t>
  </si>
  <si>
    <t>Comment from Sara Beatty, National Council of Textile Organizations (NCTO)</t>
  </si>
  <si>
    <t>Beatty</t>
  </si>
  <si>
    <t>Sara</t>
  </si>
  <si>
    <t>National Council of Textile Organizations (NCTO)</t>
  </si>
  <si>
    <t>https://www.regulations.gov/document?D=USTR-2017-0006-0999</t>
  </si>
  <si>
    <t>Comment from Fernando Almeida</t>
  </si>
  <si>
    <t>Almeida</t>
  </si>
  <si>
    <t>Fernando</t>
  </si>
  <si>
    <t>https://www.regulations.gov/document?D=USTR-2017-0006-0930</t>
  </si>
  <si>
    <t>Comment from Lee Gonzales</t>
  </si>
  <si>
    <t>Gonzales</t>
  </si>
  <si>
    <t>https://www.regulations.gov/document?D=USTR-2017-0006-0363</t>
  </si>
  <si>
    <t>Comment from Derek Knehans, NA</t>
  </si>
  <si>
    <t>Knehans</t>
  </si>
  <si>
    <t>Derek</t>
  </si>
  <si>
    <t>https://www.regulations.gov/document?D=USTR-2017-0006-0228</t>
  </si>
  <si>
    <t>Comment from Micheal Herrin</t>
  </si>
  <si>
    <t>Herrin</t>
  </si>
  <si>
    <t>Micheal</t>
  </si>
  <si>
    <t>https://www.regulations.gov/document?D=USTR-2017-0006-0283</t>
  </si>
  <si>
    <t>Comment from Kenneth Gallaher, GALKO</t>
  </si>
  <si>
    <t>Gallaher</t>
  </si>
  <si>
    <t>GALKO</t>
  </si>
  <si>
    <t>https://www.regulations.gov/document?D=USTR-2017-0006-0549</t>
  </si>
  <si>
    <t>Comment from Andrew Lurie, Humane Society International and World Animal Protection</t>
  </si>
  <si>
    <t>Lurie</t>
  </si>
  <si>
    <t>Humane Society International and World Animal Protection</t>
  </si>
  <si>
    <t>https://www.regulations.gov/document?D=USTR-2017-0006-1305</t>
  </si>
  <si>
    <t>Comment from Matthew Schoech, UAW (former - retired)</t>
  </si>
  <si>
    <t>Schoech</t>
  </si>
  <si>
    <t>UAW (former - retired)</t>
  </si>
  <si>
    <t>https://www.regulations.gov/document?D=USTR-2017-0006-0485</t>
  </si>
  <si>
    <t>Comment from Rick Cleveland, NA</t>
  </si>
  <si>
    <t>Cleveland</t>
  </si>
  <si>
    <t>https://www.regulations.gov/document?D=USTR-2017-0006-1176</t>
  </si>
  <si>
    <t>Comment from David Cole, John Birch Society</t>
  </si>
  <si>
    <t>https://www.regulations.gov/document?D=USTR-2017-0006-0080</t>
  </si>
  <si>
    <t>Comment from Daniel Ujczo, Western Canada Alliance of Wall and Ceiling Contractors</t>
  </si>
  <si>
    <t>Western Canada Alliance of Wall and Ceiling Contractors</t>
  </si>
  <si>
    <t>https://www.regulations.gov/document?D=USTR-2017-0006-1085</t>
  </si>
  <si>
    <t>Comment from Carol Carmack, John Birch Society</t>
  </si>
  <si>
    <t>Carmack</t>
  </si>
  <si>
    <t>https://www.regulations.gov/document?D=USTR-2017-0006-0974</t>
  </si>
  <si>
    <t>Comment from Reggie Brown, Florida Tomato Exchange and the Florida Tomato Growers Exchange</t>
  </si>
  <si>
    <t>Reggie</t>
  </si>
  <si>
    <t>Florida Tomato Exchange and the Florida Tomato Growers Exchange</t>
  </si>
  <si>
    <t>https://www.regulations.gov/document?D=USTR-2017-0006-0812</t>
  </si>
  <si>
    <t>Comment from Roger Rusert</t>
  </si>
  <si>
    <t>Rusert</t>
  </si>
  <si>
    <t>https://www.regulations.gov/document?D=USTR-2017-0006-0050</t>
  </si>
  <si>
    <t>Comment from John McGregor, NA</t>
  </si>
  <si>
    <t>McGregor</t>
  </si>
  <si>
    <t>https://www.regulations.gov/document?D=USTR-2017-0006-0214</t>
  </si>
  <si>
    <t>Comment from Marcos Gonzalez Gonzalez, NA</t>
  </si>
  <si>
    <t>Gonzalez</t>
  </si>
  <si>
    <t>Marcos Gonzalez</t>
  </si>
  <si>
    <t>https://www.regulations.gov/document?D=USTR-2017-0006-0218</t>
  </si>
  <si>
    <t>https://www.regulations.gov/document?D=USTR-2017-0006-0621</t>
  </si>
  <si>
    <t>Animal Health Institute</t>
  </si>
  <si>
    <t>Klaus</t>
  </si>
  <si>
    <t>https://www.regulations.gov/document?D=USTR-2017-0006-1320</t>
  </si>
  <si>
    <t>Comment from Dolores Ruskie, NA</t>
  </si>
  <si>
    <t>Ruskie</t>
  </si>
  <si>
    <t>Dolores</t>
  </si>
  <si>
    <t>https://www.regulations.gov/document?D=USTR-2017-0006-0237</t>
  </si>
  <si>
    <t>[request to testify] Comment from Dan Mauer, Communications Workers of America</t>
  </si>
  <si>
    <t>Mauer</t>
  </si>
  <si>
    <t>Communications Workers of America</t>
  </si>
  <si>
    <t>https://www.regulations.gov/document?D=USTR-2017-0006-0875</t>
  </si>
  <si>
    <t>Comment from Catherine Thornberry, NA</t>
  </si>
  <si>
    <t>Thornberry</t>
  </si>
  <si>
    <t>https://www.regulations.gov/document?D=USTR-2017-0006-0809</t>
  </si>
  <si>
    <t>Comment from Joe P</t>
  </si>
  <si>
    <t>P</t>
  </si>
  <si>
    <t>https://www.regulations.gov/document?D=USTR-2017-0006-0776</t>
  </si>
  <si>
    <t>Comment from Bliss Tew</t>
  </si>
  <si>
    <t>Tew</t>
  </si>
  <si>
    <t>https://www.regulations.gov/document?D=USTR-2017-0006-0057</t>
  </si>
  <si>
    <t>Comment from Judy Fletcher, N/A</t>
  </si>
  <si>
    <t>Fletcher</t>
  </si>
  <si>
    <t>https://www.regulations.gov/document?D=USTR-2017-0006-0638</t>
  </si>
  <si>
    <t>Comment from David Harrison</t>
  </si>
  <si>
    <t>Harrison</t>
  </si>
  <si>
    <t>https://www.regulations.gov/document?D=USTR-2017-0006-0911</t>
  </si>
  <si>
    <t>Comment from Charity Weeden, Satellite Industry Association</t>
  </si>
  <si>
    <t>Weeden</t>
  </si>
  <si>
    <t>Charity</t>
  </si>
  <si>
    <t>Satellite Industry Association</t>
  </si>
  <si>
    <t>https://www.regulations.gov/document?D=USTR-2017-0006-0844</t>
  </si>
  <si>
    <t>Comment from Mike K, CBP</t>
  </si>
  <si>
    <t>CBP</t>
  </si>
  <si>
    <t>https://www.regulations.gov/document?D=USTR-2017-0006-0531</t>
  </si>
  <si>
    <t>Comment from Raymon Biln</t>
  </si>
  <si>
    <t>Biln</t>
  </si>
  <si>
    <t>Raymon</t>
  </si>
  <si>
    <t>https://www.regulations.gov/document?D=USTR-2017-0006-0676</t>
  </si>
  <si>
    <t>Comment from David Modi, NA</t>
  </si>
  <si>
    <t>Modi</t>
  </si>
  <si>
    <t>https://www.regulations.gov/document?D=USTR-2017-0006-0718</t>
  </si>
  <si>
    <t>Comment from Derrell Poole</t>
  </si>
  <si>
    <t>Poole</t>
  </si>
  <si>
    <t>Derrell</t>
  </si>
  <si>
    <t>https://www.regulations.gov/document?D=USTR-2017-0006-0069</t>
  </si>
  <si>
    <t>https://www.regulations.gov/document?D=USTR-2017-0006-0467</t>
  </si>
  <si>
    <t>Duplicate (comments under 11891)w/submitter request to testify) Ray McAllister, CropLife America</t>
  </si>
  <si>
    <t>https://www.regulations.gov/document?D=USTR-2017-0006-1398</t>
  </si>
  <si>
    <t>Comment from Mark Ruday, NA</t>
  </si>
  <si>
    <t>Ruday</t>
  </si>
  <si>
    <t>https://www.regulations.gov/document?D=USTR-2017-0006-0897</t>
  </si>
  <si>
    <t>[request to testify] Comment from Carolyn Herrmann, CHP Canada, CHPA, AFAMELA</t>
  </si>
  <si>
    <t>Herrmann</t>
  </si>
  <si>
    <t>Carolyn</t>
  </si>
  <si>
    <t>CHP Canada, CHPA, AFAMELA</t>
  </si>
  <si>
    <t>https://www.regulations.gov/document?D=USTR-2017-0006-0913</t>
  </si>
  <si>
    <t>[request to testify] Comment from Matt  Morrison, Pacific Northwest Economic Region</t>
  </si>
  <si>
    <t>Morrison</t>
  </si>
  <si>
    <t>Pacific Northwest Economic Region</t>
  </si>
  <si>
    <t>https://www.regulations.gov/document?D=USTR-2017-0006-0886</t>
  </si>
  <si>
    <t>Comment from Christopher Holleman, NA</t>
  </si>
  <si>
    <t>Holleman</t>
  </si>
  <si>
    <t>https://www.regulations.gov/document?D=USTR-2017-0006-1240</t>
  </si>
  <si>
    <t>Comment from Ryan Clough, Public Knowledge</t>
  </si>
  <si>
    <t>Clough</t>
  </si>
  <si>
    <t>Public Knowledge</t>
  </si>
  <si>
    <t>https://www.regulations.gov/document?D=USTR-2017-0006-1210</t>
  </si>
  <si>
    <t>Comment from Anonymous anonymous, NA</t>
  </si>
  <si>
    <t>https://www.regulations.gov/document?D=USTR-2017-0006-0459</t>
  </si>
  <si>
    <t>Comment from Kim Miller, NA</t>
  </si>
  <si>
    <t>Kim</t>
  </si>
  <si>
    <t>https://www.regulations.gov/document?D=USTR-2017-0006-1178</t>
  </si>
  <si>
    <t>Comment from Jonathan Fields, NA</t>
  </si>
  <si>
    <t>Fields</t>
  </si>
  <si>
    <t>https://www.regulations.gov/document?D=USTR-2017-0006-0208</t>
  </si>
  <si>
    <t>Comment from Franklin Flato, Flato Realty Advisors</t>
  </si>
  <si>
    <t>Flato</t>
  </si>
  <si>
    <t>Flato Realty Advisors</t>
  </si>
  <si>
    <t>https://www.regulations.gov/document?D=USTR-2017-0006-0750</t>
  </si>
  <si>
    <t>Comment from kyle mulhall, International Longshore &amp; Warehouse Union</t>
  </si>
  <si>
    <t>mulhall</t>
  </si>
  <si>
    <t>kyle</t>
  </si>
  <si>
    <t>International Longshore &amp; Warehouse Union</t>
  </si>
  <si>
    <t>https://www.regulations.gov/document?D=USTR-2017-0006-1065</t>
  </si>
  <si>
    <t>Comment from Anne Murphy, Cargill</t>
  </si>
  <si>
    <t>Anne</t>
  </si>
  <si>
    <t>Cargill</t>
  </si>
  <si>
    <t>https://www.regulations.gov/document?D=USTR-2017-0006-1091</t>
  </si>
  <si>
    <t>Comment from John Mark Rothfuss</t>
  </si>
  <si>
    <t>Rothfuss</t>
  </si>
  <si>
    <t>John Mark</t>
  </si>
  <si>
    <t>unaffiliated</t>
  </si>
  <si>
    <t>https://www.regulations.gov/document?D=USTR-2017-0006-0438</t>
  </si>
  <si>
    <t>Comment from Mark Pocan, Congressional Progressive Caucus</t>
  </si>
  <si>
    <t>Pocan</t>
  </si>
  <si>
    <t>Congressional Progressive Caucus</t>
  </si>
  <si>
    <t>https://www.regulations.gov/document?D=USTR-2017-0006-1135</t>
  </si>
  <si>
    <t>Comment from Arthur Roth</t>
  </si>
  <si>
    <t>Roth</t>
  </si>
  <si>
    <t>https://www.regulations.gov/document?D=USTR-2017-0006-0074</t>
  </si>
  <si>
    <t>Comment from Eric Crosbie</t>
  </si>
  <si>
    <t>Crosbie</t>
  </si>
  <si>
    <t>https://www.regulations.gov/document?D=USTR-2017-0006-0710</t>
  </si>
  <si>
    <t>Comment from Kelly Olson, Idaho Barley Commission</t>
  </si>
  <si>
    <t>Idaho Barley Commission</t>
  </si>
  <si>
    <t>https://www.regulations.gov/document?D=USTR-2017-0006-0608</t>
  </si>
  <si>
    <t>Comment from Matthew Bennett</t>
  </si>
  <si>
    <t>https://www.regulations.gov/document?D=USTR-2017-0006-0104</t>
  </si>
  <si>
    <t>Comment from Emily Haggerty, NA</t>
  </si>
  <si>
    <t>Haggerty</t>
  </si>
  <si>
    <t>Emily</t>
  </si>
  <si>
    <t>https://www.regulations.gov/document?D=USTR-2017-0006-0233</t>
  </si>
  <si>
    <t>Comment from Jean Thompson, N/A</t>
  </si>
  <si>
    <t>https://www.regulations.gov/document?D=USTR-2017-0006-0465</t>
  </si>
  <si>
    <t>https://www.regulations.gov/document?D=USTR-2017-0006-0945</t>
  </si>
  <si>
    <t>Comment from Glenn Williamson, Canada Arizona Business Council</t>
  </si>
  <si>
    <t>Williamson</t>
  </si>
  <si>
    <t>Canada Arizona Business Council</t>
  </si>
  <si>
    <t>https://www.regulations.gov/document?D=USTR-2017-0006-1096</t>
  </si>
  <si>
    <t>Comment from Carmen Martinez, Arizona Hispanic Chamber of Commerce</t>
  </si>
  <si>
    <t>Arizona Hispanic Chamber of Commerce</t>
  </si>
  <si>
    <t>https://www.regulations.gov/document?D=USTR-2017-0006-1109</t>
  </si>
  <si>
    <t>Comment from Tommie Clendening, NA</t>
  </si>
  <si>
    <t>Clendening</t>
  </si>
  <si>
    <t>Tommie</t>
  </si>
  <si>
    <t>https://www.regulations.gov/document?D=USTR-2017-0006-1237</t>
  </si>
  <si>
    <t>Comment from Kevin kuhle, Iowa Farm Bureau Federation</t>
  </si>
  <si>
    <t>kuhle</t>
  </si>
  <si>
    <t>Iowa Farm Bureau Federation</t>
  </si>
  <si>
    <t>https://www.regulations.gov/document?D=USTR-2017-0006-0850</t>
  </si>
  <si>
    <t>[request to testify] Comment from Chandler  Goule, National Association of Wheat Growers and US Wheat Associates</t>
  </si>
  <si>
    <t>Goule</t>
  </si>
  <si>
    <t>National Association of Wheat Growers and US Wheat Associates</t>
  </si>
  <si>
    <t>https://www.regulations.gov/document?D=USTR-2017-0006-0880</t>
  </si>
  <si>
    <t>Comment from Marie L'Heureux, NA</t>
  </si>
  <si>
    <t>L'Heureux</t>
  </si>
  <si>
    <t>Marie</t>
  </si>
  <si>
    <t>https://www.regulations.gov/document?D=USTR-2017-0006-0234</t>
  </si>
  <si>
    <t>https://www.regulations.gov/document?D=USTR-2017-0006-0828</t>
  </si>
  <si>
    <t>Comment from J Wayne Watson, Watson's Wonderful Wonderland of Fruit and Vegetables</t>
  </si>
  <si>
    <t>J Wayne</t>
  </si>
  <si>
    <t>Watson's Wonderful Wonderland of Fruit and Vegetables</t>
  </si>
  <si>
    <t>https://www.regulations.gov/document?D=USTR-2017-0006-0037</t>
  </si>
  <si>
    <t>Stan Adams, Center for Democracy &amp; Technology</t>
  </si>
  <si>
    <t>Center for Democracy &amp; Technology</t>
  </si>
  <si>
    <t>https://www.regulations.gov/document?D=USTR-2017-0006-1300</t>
  </si>
  <si>
    <t>International Trade Surety Association</t>
  </si>
  <si>
    <t>Clarke</t>
  </si>
  <si>
    <t>Colleen</t>
  </si>
  <si>
    <t>International Trade Surety Assoc</t>
  </si>
  <si>
    <t>https://www.regulations.gov/document?D=USTR-2017-0006-1382</t>
  </si>
  <si>
    <t>Daniel Lay, ADAPT</t>
  </si>
  <si>
    <t>Lay</t>
  </si>
  <si>
    <t>https://www.regulations.gov/document?D=USTR-2017-0006-0289</t>
  </si>
  <si>
    <t>Comment from Judith Meusel, NA</t>
  </si>
  <si>
    <t>Meusel</t>
  </si>
  <si>
    <t>https://www.regulations.gov/document?D=USTR-2017-0006-0206</t>
  </si>
  <si>
    <t>Comment from Oswald Hutton, 1965</t>
  </si>
  <si>
    <t>Hutton</t>
  </si>
  <si>
    <t>Oswald</t>
  </si>
  <si>
    <t>https://www.regulations.gov/document?D=USTR-2017-0006-0339</t>
  </si>
  <si>
    <t>Comment from Fred Palombi</t>
  </si>
  <si>
    <t>Palombi</t>
  </si>
  <si>
    <t>https://www.regulations.gov/document?D=USTR-2017-0006-0033</t>
  </si>
  <si>
    <t>Comment from Alex Hinojosa, NADB</t>
  </si>
  <si>
    <t>https://www.regulations.gov/document?D=USTR-2017-0006-0804</t>
  </si>
  <si>
    <t>Comment from Charles Morgan</t>
  </si>
  <si>
    <t>https://www.regulations.gov/document?D=USTR-2017-0006-0730</t>
  </si>
  <si>
    <t>Comment from Colin  Robertson, NA</t>
  </si>
  <si>
    <t>Robertson</t>
  </si>
  <si>
    <t>https://www.regulations.gov/document?D=USTR-2017-0006-1202</t>
  </si>
  <si>
    <t>Comment from Robert James, NA</t>
  </si>
  <si>
    <t>https://www.regulations.gov/document?D=USTR-2017-0006-0226</t>
  </si>
  <si>
    <t>Comment from Bruce Wright</t>
  </si>
  <si>
    <t>Wright</t>
  </si>
  <si>
    <t>https://www.regulations.gov/document?D=USTR-2017-0006-0697</t>
  </si>
  <si>
    <t>https://www.regulations.gov/document?D=USTR-2017-0006-0265</t>
  </si>
  <si>
    <t>Comment from Alison Bodor, American Frozen Food Institute</t>
  </si>
  <si>
    <t>Bodor</t>
  </si>
  <si>
    <t>Alison</t>
  </si>
  <si>
    <t>American Frozen Food Institute</t>
  </si>
  <si>
    <t>https://www.regulations.gov/document?D=USTR-2017-0006-0881</t>
  </si>
  <si>
    <t>Comment from Kevin Werick, Republican Party</t>
  </si>
  <si>
    <t>Werick</t>
  </si>
  <si>
    <t>Republican Party</t>
  </si>
  <si>
    <t>https://www.regulations.gov/document?D=USTR-2017-0006-0394</t>
  </si>
  <si>
    <t>Comment from Daniel Lazarow</t>
  </si>
  <si>
    <t>Lazarow</t>
  </si>
  <si>
    <t>https://www.regulations.gov/document?D=USTR-2017-0006-0130</t>
  </si>
  <si>
    <t>Comment from Kevin Kolevar, Dow</t>
  </si>
  <si>
    <t>Kolevar</t>
  </si>
  <si>
    <t>https://www.regulations.gov/document?D=USTR-2017-0006-0933</t>
  </si>
  <si>
    <t>Comment from Rebecca  Eastwood, Columban Center for Advocacy and Outreach</t>
  </si>
  <si>
    <t>Eastwood</t>
  </si>
  <si>
    <t>Columban Center for Advocacy and Outreach</t>
  </si>
  <si>
    <t>https://www.regulations.gov/document?D=USTR-2017-0006-1086</t>
  </si>
  <si>
    <t>Comment from John Palatiello, MAPPS</t>
  </si>
  <si>
    <t>Palatiello</t>
  </si>
  <si>
    <t>MAPPS</t>
  </si>
  <si>
    <t>https://www.regulations.gov/document?D=USTR-2017-0006-0731</t>
  </si>
  <si>
    <t>Comment from Robert Sanderson</t>
  </si>
  <si>
    <t>Me, Myself, and I</t>
  </si>
  <si>
    <t>https://www.regulations.gov/document?D=USTR-2017-0006-0053</t>
  </si>
  <si>
    <t>Comment from Glen Nekvasil, Lake Carriers' Association</t>
  </si>
  <si>
    <t>Nekvasil</t>
  </si>
  <si>
    <t>Glen</t>
  </si>
  <si>
    <t>Lake Carriers' Association</t>
  </si>
  <si>
    <t>https://www.regulations.gov/document?D=USTR-2017-0006-0910</t>
  </si>
  <si>
    <t>Comment from Juliette Majot, NA</t>
  </si>
  <si>
    <t>Majot</t>
  </si>
  <si>
    <t>Juliette</t>
  </si>
  <si>
    <t>https://www.regulations.gov/document?D=USTR-2017-0006-0978</t>
  </si>
  <si>
    <t>Comment from Dwight Roberts, US Rice Producers Association</t>
  </si>
  <si>
    <t>US Rice Producers Association</t>
  </si>
  <si>
    <t>https://www.regulations.gov/document?D=USTR-2017-0006-1038</t>
  </si>
  <si>
    <t>Comment from J.C. Horsburgh, Greater Boston Trade Justice</t>
  </si>
  <si>
    <t>Horsburgh</t>
  </si>
  <si>
    <t>J.C.</t>
  </si>
  <si>
    <t>https://www.regulations.gov/document?D=USTR-2017-0006-0772</t>
  </si>
  <si>
    <t>Comment from Chris Stevens</t>
  </si>
  <si>
    <t>https://www.regulations.gov/document?D=USTR-2017-0006-0058</t>
  </si>
  <si>
    <t>Comment from Mark Sanguinetti</t>
  </si>
  <si>
    <t>Sanguinetti</t>
  </si>
  <si>
    <t>https://www.regulations.gov/document?D=USTR-2017-0006-0846</t>
  </si>
  <si>
    <t>Comment from BARBARA KALKIS, MAESTRO Marketing &amp; Public Relations</t>
  </si>
  <si>
    <t>KALKIS</t>
  </si>
  <si>
    <t>BARBARA</t>
  </si>
  <si>
    <t>MAESTRO Marketing &amp; Public Relations</t>
  </si>
  <si>
    <t>https://www.regulations.gov/document?D=USTR-2017-0006-0677</t>
  </si>
  <si>
    <t>Comment from Roman Campuzano, NA</t>
  </si>
  <si>
    <t>Campuzano</t>
  </si>
  <si>
    <t>Roman</t>
  </si>
  <si>
    <t>https://www.regulations.gov/document?D=USTR-2017-0006-1044</t>
  </si>
  <si>
    <t>Comment from Kevin Horgan, Titanium Metals Corporation ("TIMET")</t>
  </si>
  <si>
    <t>Horgan</t>
  </si>
  <si>
    <t>Titanium Metals Corporation ("TIMET")</t>
  </si>
  <si>
    <t>https://www.regulations.gov/document?D=USTR-2017-0006-0622</t>
  </si>
  <si>
    <t>Brad Dean, Myrtle Beach Area Chamber of Commerce</t>
  </si>
  <si>
    <t>Myrtle Beach Area Chamber of Commerce</t>
  </si>
  <si>
    <t>https://www.regulations.gov/document?D=USTR-2017-0006-0302</t>
  </si>
  <si>
    <t>[request to testify] Comment from Jim DuBeau, NA</t>
  </si>
  <si>
    <t>DuBeau</t>
  </si>
  <si>
    <t>https://www.regulations.gov/document?D=USTR-2017-0006-0887</t>
  </si>
  <si>
    <t>Comment from Jacob Dewar</t>
  </si>
  <si>
    <t>Dewar</t>
  </si>
  <si>
    <t>https://www.regulations.gov/document?D=USTR-2017-0006-0107</t>
  </si>
  <si>
    <t>Comment from Leslie Bennett</t>
  </si>
  <si>
    <t>https://www.regulations.gov/document?D=USTR-2017-0006-0648</t>
  </si>
  <si>
    <t>Comment from William Earle, National Association Of Beverage Importers</t>
  </si>
  <si>
    <t>Earle</t>
  </si>
  <si>
    <t>National Association Of Beverage Importers</t>
  </si>
  <si>
    <t>https://www.regulations.gov/document?D=USTR-2017-0006-1142</t>
  </si>
  <si>
    <t>Comment from mario maraldo, NA</t>
  </si>
  <si>
    <t>maraldo</t>
  </si>
  <si>
    <t>mario</t>
  </si>
  <si>
    <t>https://www.regulations.gov/document?D=USTR-2017-0006-0210</t>
  </si>
  <si>
    <t>Comment from Mickey White</t>
  </si>
  <si>
    <t>White</t>
  </si>
  <si>
    <t>Mickey</t>
  </si>
  <si>
    <t>https://www.regulations.gov/document?D=USTR-2017-0006-0076</t>
  </si>
  <si>
    <t>https://www.regulations.gov/document?D=USTR-2017-0006-0481</t>
  </si>
  <si>
    <t>[Request to testify] Global Borders Policy, UPS</t>
  </si>
  <si>
    <t>Zimmerman</t>
  </si>
  <si>
    <t>United Parcel Service UPS</t>
  </si>
  <si>
    <t>https://www.regulations.gov/document?D=USTR-2017-0006-1032</t>
  </si>
  <si>
    <t>Comment from Jessica Salmoiraghi, ACEC</t>
  </si>
  <si>
    <t>Salmoiraghi</t>
  </si>
  <si>
    <t>ACEC</t>
  </si>
  <si>
    <t>https://www.regulations.gov/document?D=USTR-2017-0006-0789</t>
  </si>
  <si>
    <t>Comment from Byron Kern</t>
  </si>
  <si>
    <t>Kern</t>
  </si>
  <si>
    <t>https://www.regulations.gov/document?D=USTR-2017-0006-0029</t>
  </si>
  <si>
    <t>Comment from Gail Lewis</t>
  </si>
  <si>
    <t>Gail</t>
  </si>
  <si>
    <t>https://www.regulations.gov/document?D=USTR-2017-0006-0652</t>
  </si>
  <si>
    <t>Comment from Simon Lester</t>
  </si>
  <si>
    <t>Lester</t>
  </si>
  <si>
    <t>https://www.regulations.gov/document?D=USTR-2017-0006-0785</t>
  </si>
  <si>
    <t>Comment from Bonnie Carter, Self</t>
  </si>
  <si>
    <t>https://www.regulations.gov/document?D=USTR-2017-0006-0471</t>
  </si>
  <si>
    <t>Comment from Douglas Kinney, D.M.D., NA</t>
  </si>
  <si>
    <t>Kinney, D.M.D.</t>
  </si>
  <si>
    <t>https://www.regulations.gov/document?D=USTR-2017-0006-0203</t>
  </si>
  <si>
    <t>Comment from Adam krosnick</t>
  </si>
  <si>
    <t>krosnick</t>
  </si>
  <si>
    <t>https://www.regulations.gov/document?D=USTR-2017-0006-0541</t>
  </si>
  <si>
    <t>Comment from Justin Meyers, Ontario Trap Rock</t>
  </si>
  <si>
    <t>Ontario Trap Rock</t>
  </si>
  <si>
    <t>https://www.regulations.gov/document?D=USTR-2017-0006-0858</t>
  </si>
  <si>
    <t>Comment from Rebecca Lee, Canadian Horticultural Council</t>
  </si>
  <si>
    <t>Canadian Horticultural Council</t>
  </si>
  <si>
    <t>https://www.regulations.gov/document?D=USTR-2017-0006-1303</t>
  </si>
  <si>
    <t>The Information Technology and Innovation Foundation</t>
  </si>
  <si>
    <t>Cory</t>
  </si>
  <si>
    <t>Nigel</t>
  </si>
  <si>
    <t>https://www.regulations.gov/document?D=USTR-2017-0006-1385</t>
  </si>
  <si>
    <t>Comment from Philip Treanor</t>
  </si>
  <si>
    <t>Treanor</t>
  </si>
  <si>
    <t>https://www.regulations.gov/document?D=USTR-2017-0006-0559</t>
  </si>
  <si>
    <t>Comment from Chris Berliner, ISC Gums</t>
  </si>
  <si>
    <t>Berliner</t>
  </si>
  <si>
    <t>ISC Gums</t>
  </si>
  <si>
    <t>https://www.regulations.gov/document?D=USTR-2017-0006-0810</t>
  </si>
  <si>
    <t>Comment from Oliver Kim, Cross-Border Health Foundation</t>
  </si>
  <si>
    <t>Oliver</t>
  </si>
  <si>
    <t>Cross-Border Health Foundation</t>
  </si>
  <si>
    <t>https://www.regulations.gov/document?D=USTR-2017-0006-0728</t>
  </si>
  <si>
    <t>Comment from Anna Cannella, NA</t>
  </si>
  <si>
    <t>Cannella</t>
  </si>
  <si>
    <t>https://www.regulations.gov/document?D=USTR-2017-0006-1151</t>
  </si>
  <si>
    <t>Comment from Michael Harrington, NA</t>
  </si>
  <si>
    <t>Harrington</t>
  </si>
  <si>
    <t>https://www.regulations.gov/document?D=USTR-2017-0006-0231</t>
  </si>
  <si>
    <t>Comment from Sarah Obed, NA</t>
  </si>
  <si>
    <t>Obed</t>
  </si>
  <si>
    <t>https://www.regulations.gov/document?D=USTR-2017-0006-0590</t>
  </si>
  <si>
    <t>Comment from Steven Saunders, Steven L. Saunders, MD, LLC</t>
  </si>
  <si>
    <t>Steven L. Saunders, MD, LLC</t>
  </si>
  <si>
    <t>https://www.regulations.gov/document?D=USTR-2017-0006-0547</t>
  </si>
  <si>
    <t>Comment from Daniel Lay, ADAPT</t>
  </si>
  <si>
    <t>https://www.regulations.gov/document?D=USTR-2017-0006-1175</t>
  </si>
  <si>
    <t>Comment from Gerard Ripo</t>
  </si>
  <si>
    <t>Ripo</t>
  </si>
  <si>
    <t>no organization</t>
  </si>
  <si>
    <t>https://www.regulations.gov/document?D=USTR-2017-0006-0077</t>
  </si>
  <si>
    <t>Comment from ANDREAS JABLONKA</t>
  </si>
  <si>
    <t>JABLONKA</t>
  </si>
  <si>
    <t>ANDREAS</t>
  </si>
  <si>
    <t>https://www.regulations.gov/document?D=USTR-2017-0006-0131</t>
  </si>
  <si>
    <t>Comment from Melissa San Miguel, Grocery Manufacturers Association</t>
  </si>
  <si>
    <t>San Miguel</t>
  </si>
  <si>
    <t>Grocery Manufacturers Association</t>
  </si>
  <si>
    <t>https://www.regulations.gov/document?D=USTR-2017-0006-0788</t>
  </si>
  <si>
    <t>Comment from Doel Garcia</t>
  </si>
  <si>
    <t>Doel</t>
  </si>
  <si>
    <t>https://www.regulations.gov/document?D=USTR-2017-0006-0030</t>
  </si>
  <si>
    <t>Comment from Phyllis Siegel</t>
  </si>
  <si>
    <t>Siegel</t>
  </si>
  <si>
    <t>https://www.regulations.gov/document?D=USTR-2017-0006-0515</t>
  </si>
  <si>
    <t>Comment from Ellen Shaffer, CPATH (Center for Policy Analysis on Trade and Health)</t>
  </si>
  <si>
    <t>CPATH (Center for Policy Analysis on Trade and Health)</t>
  </si>
  <si>
    <t>https://www.regulations.gov/document?D=USTR-2017-0006-1213</t>
  </si>
  <si>
    <t>Deere &amp; Co.</t>
  </si>
  <si>
    <t>Nath</t>
  </si>
  <si>
    <t>Anku</t>
  </si>
  <si>
    <t>Deere &amp; Co</t>
  </si>
  <si>
    <t>https://www.regulations.gov/document?D=USTR-2017-0006-1386</t>
  </si>
  <si>
    <t>Comment from Natalie Littlefield, World Affairs Council, North American Borderplex Chapter</t>
  </si>
  <si>
    <t>Littlefield</t>
  </si>
  <si>
    <t>Natalie</t>
  </si>
  <si>
    <t>World Affairs Council, North American Borderplex Chapter</t>
  </si>
  <si>
    <t>https://www.regulations.gov/document?D=USTR-2017-0006-0657</t>
  </si>
  <si>
    <t>Comment from Michelle Connelly, California Walnut Commission</t>
  </si>
  <si>
    <t>California Walnut Commission</t>
  </si>
  <si>
    <t>https://www.regulations.gov/document?D=USTR-2017-0006-0616</t>
  </si>
  <si>
    <t>Comment from Gordana Kajer, NA</t>
  </si>
  <si>
    <t>Kajer</t>
  </si>
  <si>
    <t>Gordana</t>
  </si>
  <si>
    <t>https://www.regulations.gov/document?D=USTR-2017-0006-0570</t>
  </si>
  <si>
    <t>Comment from Jon Freeman</t>
  </si>
  <si>
    <t>Freeman</t>
  </si>
  <si>
    <t>Jon</t>
  </si>
  <si>
    <t>https://www.regulations.gov/document?D=USTR-2017-0006-0128</t>
  </si>
  <si>
    <t>Comment from Mark Kirk</t>
  </si>
  <si>
    <t>https://www.regulations.gov/document?D=USTR-2017-0006-0142</t>
  </si>
  <si>
    <t>Comment from John Leonard</t>
  </si>
  <si>
    <t>We The People</t>
  </si>
  <si>
    <t>https://www.regulations.gov/document?D=USTR-2017-0006-0078</t>
  </si>
  <si>
    <t>Comment from Elizabeth Copeland</t>
  </si>
  <si>
    <t>Copeland</t>
  </si>
  <si>
    <t>https://www.regulations.gov/document?D=USTR-2017-0006-0305</t>
  </si>
  <si>
    <t>Comment from Parr Rosson, CNAS</t>
  </si>
  <si>
    <t>Rosson</t>
  </si>
  <si>
    <t>https://www.regulations.gov/document?D=USTR-2017-0006-0532</t>
  </si>
  <si>
    <t>https://www.regulations.gov/document?D=USTR-2017-0006-0643</t>
  </si>
  <si>
    <t>Comment from Maggie Pepper, CITIZEN OF USA</t>
  </si>
  <si>
    <t>Pepper</t>
  </si>
  <si>
    <t>Maggie</t>
  </si>
  <si>
    <t>CITIZEN OF USA</t>
  </si>
  <si>
    <t>https://www.regulations.gov/document?D=USTR-2017-0006-0420</t>
  </si>
  <si>
    <t>Comment from Joe Ogrinc, U.S. Ciitzens</t>
  </si>
  <si>
    <t>Ogrinc</t>
  </si>
  <si>
    <t>U.S. Ciitzens</t>
  </si>
  <si>
    <t>https://www.regulations.gov/document?D=USTR-2017-0006-0421</t>
  </si>
  <si>
    <t>Comment from Stuart Waldman, Valley Industry and Commerce Association</t>
  </si>
  <si>
    <t>Waldman</t>
  </si>
  <si>
    <t>Valley Industry and Commerce Association</t>
  </si>
  <si>
    <t>https://www.regulations.gov/document?D=USTR-2017-0006-0516</t>
  </si>
  <si>
    <t>Comment from Bob and Dana Kern, Constitutional Conservative of America</t>
  </si>
  <si>
    <t>Bob and Dana</t>
  </si>
  <si>
    <t>Constitutional Conservative of America</t>
  </si>
  <si>
    <t>https://www.regulations.gov/document?D=USTR-2017-0006-0425</t>
  </si>
  <si>
    <t>Comment from brandon perlow</t>
  </si>
  <si>
    <t>perlow</t>
  </si>
  <si>
    <t>brandon</t>
  </si>
  <si>
    <t>https://www.regulations.gov/document?D=USTR-2017-0006-0792</t>
  </si>
  <si>
    <t>Comment from Timothy French, Truck and Engine Manufacturers Association</t>
  </si>
  <si>
    <t>French</t>
  </si>
  <si>
    <t>Truck and Engine Manufacturers Association</t>
  </si>
  <si>
    <t>https://www.regulations.gov/document?D=USTR-2017-0006-0795</t>
  </si>
  <si>
    <t>Comment from mary and paul odonnell, N/A</t>
  </si>
  <si>
    <t>odonnell</t>
  </si>
  <si>
    <t>mary and paul</t>
  </si>
  <si>
    <t>https://www.regulations.gov/document?D=USTR-2017-0006-0577</t>
  </si>
  <si>
    <t>Company</t>
  </si>
  <si>
    <t>Public Servant</t>
  </si>
  <si>
    <t>University</t>
  </si>
  <si>
    <t>Public servant</t>
  </si>
  <si>
    <t>Company Name</t>
  </si>
  <si>
    <t>Federal Registrar Link</t>
  </si>
  <si>
    <t>Total Companies Petitioned</t>
  </si>
  <si>
    <t xml:space="preserve"> </t>
  </si>
  <si>
    <r>
      <rPr>
        <sz val="20"/>
        <color indexed="9"/>
        <rFont val="Calibri (Body)"/>
        <family val="0"/>
      </rPr>
      <t>US-Mexico Chamber of Commerce, Mid America Chapter</t>
    </r>
    <r>
      <rPr>
        <sz val="16"/>
        <color indexed="9"/>
        <rFont val="Calibri"/>
        <family val="0"/>
      </rPr>
      <t xml:space="preserve">
Analysis of Regulations.gov as of June 21, 2017 - Requests for Comments:
"Negotiating Objectives Regarding Modernization of NAFTA with Canada &amp; Mexico"</t>
    </r>
  </si>
  <si>
    <t>Business</t>
  </si>
  <si>
    <t>First Name</t>
  </si>
  <si>
    <t>Last Name</t>
  </si>
  <si>
    <t>Labor Recruitment Working Group</t>
  </si>
  <si>
    <t>Auto Crae</t>
  </si>
  <si>
    <t>Senator</t>
  </si>
  <si>
    <t>US-Mexico Chamber of Commerce</t>
  </si>
  <si>
    <t>American Automotive Policy Council</t>
  </si>
  <si>
    <t>National Council of Textile Organization (NCTO)</t>
  </si>
  <si>
    <t>American National Standards Institute</t>
  </si>
  <si>
    <t>Council of the Americas</t>
  </si>
  <si>
    <t>Person or Organization</t>
  </si>
  <si>
    <t>Companies' Comments (see Federal Registrar Link for Position)</t>
  </si>
  <si>
    <t>Organizations' Comments (see Federal Registrar Link for Position)</t>
  </si>
  <si>
    <t>Business Comments (see Federal Registrar Link for Position)</t>
  </si>
  <si>
    <t>Requests to Testify</t>
  </si>
  <si>
    <t>Total Comments = 31</t>
  </si>
  <si>
    <t>Total Comments = 300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</si>
  <si>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</si>
  <si>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</si>
  <si>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</si>
  <si>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</si>
  <si>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</si>
  <si>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</si>
  <si>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</si>
  <si>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</si>
  <si>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</si>
  <si>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</si>
  <si>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</si>
  <si>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</si>
  <si>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</si>
  <si>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</si>
  <si>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</si>
  <si>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</si>
  <si>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</si>
  <si>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</si>
  <si>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</si>
  <si>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</si>
  <si>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</si>
  <si>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</si>
  <si>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</si>
  <si>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</si>
  <si>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</si>
  <si>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</si>
  <si>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</si>
  <si>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</si>
  <si>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</si>
  <si>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</si>
  <si>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</si>
  <si>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</si>
  <si>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</si>
  <si>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</si>
  <si>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</si>
  <si>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</si>
  <si>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</si>
  <si>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</si>
  <si>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</si>
  <si>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</si>
  <si>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</si>
  <si>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</si>
  <si>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</si>
  <si>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</si>
  <si>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</si>
  <si>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</si>
  <si>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</si>
  <si>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</si>
  <si>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</si>
  <si>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</si>
  <si>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</si>
  <si>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</si>
  <si>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</si>
  <si>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</si>
  <si>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</si>
  <si>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</si>
  <si>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</si>
  <si>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</si>
  <si>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</si>
  <si>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</si>
  <si>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</si>
  <si>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</si>
  <si>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</si>
  <si>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</si>
  <si>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</si>
  <si>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</si>
  <si>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</si>
  <si>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</si>
  <si>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</si>
  <si>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</si>
  <si>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</si>
  <si>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</si>
  <si>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</si>
  <si>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</si>
  <si>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</si>
  <si>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</si>
  <si>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</si>
  <si>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</si>
  <si>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</si>
  <si>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</si>
  <si>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</si>
  <si>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</si>
  <si>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</si>
  <si>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</si>
  <si>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</si>
  <si>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</si>
  <si>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</si>
  <si>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</si>
  <si>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</si>
  <si>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</si>
  <si>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</si>
  <si>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</si>
  <si>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</si>
  <si>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</si>
  <si>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</si>
  <si>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</si>
  <si>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</si>
  <si>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MP</t>
  </si>
  <si>
    <t>Count</t>
  </si>
  <si>
    <t>Washington DC</t>
  </si>
  <si>
    <t>STATES</t>
  </si>
  <si>
    <t>Names</t>
  </si>
  <si>
    <t>Ab</t>
  </si>
  <si>
    <t>Total Comments = 18</t>
  </si>
  <si>
    <r>
      <rPr>
        <b/>
        <sz val="14"/>
        <color indexed="8"/>
        <rFont val="Calibri"/>
        <family val="2"/>
      </rPr>
      <t xml:space="preserve">
All information presented in the attached analysis is from data collected on June 21, 2017 and may change daily;
USMCOC has filtered information provided by USTR for easy reference, please see all tabs at the bottom of the spreadsheet.</t>
    </r>
    <r>
      <rPr>
        <sz val="14"/>
        <color indexed="8"/>
        <rFont val="Calibri"/>
        <family val="0"/>
      </rPr>
      <t xml:space="preserve">
*  Of the 12,452 public comments more than 10,000 were chain letters from large anti NAFTA organizations.
*  USTR posted chain letters under the sender's respective organizations, thereby reducing the public comment total to  1,320.
*  Hearings have been extended to three days and will be held June 27-30, 2017. 
</t>
    </r>
    <r>
      <rPr>
        <b/>
        <sz val="14"/>
        <color indexed="8"/>
        <rFont val="Calibri"/>
        <family val="2"/>
      </rPr>
      <t xml:space="preserve">Although the public viewable data reflects less, according to Daniel Watson, Assistant Deputy of USTR, there are more than 100 citizens registered to testify;
</t>
    </r>
    <r>
      <rPr>
        <sz val="14"/>
        <color indexed="8"/>
        <rFont val="Calibri"/>
        <family val="0"/>
      </rPr>
      <t xml:space="preserve">
*  USTR is considering a Live Stream of the public hearings;      
*  The public is invited to attend the hearings -" Space Available"</t>
    </r>
  </si>
  <si>
    <t>Total Requests = 140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</si>
</sst>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0"/>
    </font>
    <font>
      <sz val="16"/>
      <color indexed="9"/>
      <name val="Calibri"/>
      <family val="0"/>
    </font>
    <font>
      <sz val="20"/>
      <color indexed="9"/>
      <name val="Calibri (Body)"/>
      <family val="0"/>
    </font>
    <font>
      <b/>
      <sz val="14"/>
      <color indexed="8"/>
      <name val="Calibri"/>
      <family val="2"/>
    </font>
    <font>
      <u val="single"/>
      <sz val="12"/>
      <color indexed="15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0"/>
    </font>
    <font>
      <sz val="12"/>
      <color indexed="10"/>
      <name val="Calibri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sz val="16"/>
      <color indexed="8"/>
      <name val="Calibri"/>
      <family val="0"/>
    </font>
    <font>
      <u val="single"/>
      <sz val="16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  <font>
      <b/>
      <sz val="16"/>
      <color theme="1"/>
      <name val="Calibri"/>
      <family val="2"/>
    </font>
    <font>
      <b/>
      <sz val="12"/>
      <color rgb="FFFF0000"/>
      <name val="Calibri"/>
      <family val="0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6"/>
      <color theme="1"/>
      <name val="Calibri"/>
      <family val="0"/>
    </font>
    <font>
      <u val="single"/>
      <sz val="16"/>
      <color theme="1"/>
      <name val="Calibri"/>
      <family val="2"/>
    </font>
    <font>
      <u val="single"/>
      <sz val="12"/>
      <color theme="1"/>
      <name val="Calibri"/>
      <family val="2"/>
    </font>
    <font>
      <b/>
      <sz val="14"/>
      <color theme="1"/>
      <name val="Arial"/>
      <family val="0"/>
    </font>
    <font>
      <b/>
      <sz val="14"/>
      <color theme="1"/>
      <name val="Calibri"/>
      <family val="2"/>
    </font>
    <font>
      <sz val="16"/>
      <color theme="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D0F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9" fillId="4" borderId="19" xfId="0" applyFont="1" applyFill="1" applyBorder="1" applyAlignment="1">
      <alignment horizontal="center"/>
    </xf>
    <xf numFmtId="0" fontId="40" fillId="33" borderId="11" xfId="52" applyFill="1" applyBorder="1" applyAlignment="1">
      <alignment/>
    </xf>
    <xf numFmtId="0" fontId="40" fillId="33" borderId="11" xfId="52" applyFill="1" applyBorder="1" applyAlignment="1">
      <alignment horizontal="left"/>
    </xf>
    <xf numFmtId="0" fontId="40" fillId="33" borderId="16" xfId="52" applyFill="1" applyBorder="1" applyAlignment="1">
      <alignment/>
    </xf>
    <xf numFmtId="0" fontId="40" fillId="33" borderId="13" xfId="52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9" fillId="4" borderId="20" xfId="0" applyFont="1" applyFill="1" applyBorder="1" applyAlignment="1">
      <alignment horizontal="center"/>
    </xf>
    <xf numFmtId="0" fontId="49" fillId="4" borderId="21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3" borderId="0" xfId="0" applyFill="1" applyAlignment="1">
      <alignment horizontal="center"/>
    </xf>
    <xf numFmtId="0" fontId="48" fillId="33" borderId="25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28" xfId="0" applyFont="1" applyFill="1" applyBorder="1" applyAlignment="1">
      <alignment/>
    </xf>
    <xf numFmtId="0" fontId="48" fillId="33" borderId="29" xfId="0" applyFon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6" borderId="0" xfId="0" applyFill="1" applyAlignment="1">
      <alignment/>
    </xf>
    <xf numFmtId="0" fontId="48" fillId="36" borderId="0" xfId="0" applyFont="1" applyFill="1" applyAlignment="1">
      <alignment/>
    </xf>
    <xf numFmtId="0" fontId="0" fillId="36" borderId="3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7" borderId="17" xfId="0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7" borderId="25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51" fillId="35" borderId="31" xfId="0" applyFont="1" applyFill="1" applyBorder="1" applyAlignment="1">
      <alignment/>
    </xf>
    <xf numFmtId="0" fontId="52" fillId="35" borderId="31" xfId="0" applyFont="1" applyFill="1" applyBorder="1" applyAlignment="1">
      <alignment horizontal="center"/>
    </xf>
    <xf numFmtId="0" fontId="52" fillId="35" borderId="31" xfId="0" applyFont="1" applyFill="1" applyBorder="1" applyAlignment="1">
      <alignment/>
    </xf>
    <xf numFmtId="0" fontId="52" fillId="35" borderId="32" xfId="0" applyFont="1" applyFill="1" applyBorder="1" applyAlignment="1">
      <alignment/>
    </xf>
    <xf numFmtId="0" fontId="49" fillId="4" borderId="33" xfId="0" applyFont="1" applyFill="1" applyBorder="1" applyAlignment="1">
      <alignment horizontal="center"/>
    </xf>
    <xf numFmtId="0" fontId="49" fillId="4" borderId="31" xfId="0" applyFont="1" applyFill="1" applyBorder="1" applyAlignment="1">
      <alignment horizontal="center"/>
    </xf>
    <xf numFmtId="0" fontId="49" fillId="4" borderId="32" xfId="0" applyFont="1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53" fillId="35" borderId="0" xfId="0" applyFont="1" applyFill="1" applyAlignment="1">
      <alignment/>
    </xf>
    <xf numFmtId="0" fontId="0" fillId="35" borderId="0" xfId="0" applyFill="1" applyAlignment="1">
      <alignment/>
    </xf>
    <xf numFmtId="0" fontId="46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54" fillId="35" borderId="33" xfId="52" applyFont="1" applyFill="1" applyBorder="1" applyAlignment="1">
      <alignment/>
    </xf>
    <xf numFmtId="0" fontId="55" fillId="33" borderId="18" xfId="52" applyFont="1" applyFill="1" applyBorder="1" applyAlignment="1">
      <alignment/>
    </xf>
    <xf numFmtId="0" fontId="55" fillId="33" borderId="12" xfId="52" applyFont="1" applyFill="1" applyBorder="1" applyAlignment="1">
      <alignment/>
    </xf>
    <xf numFmtId="0" fontId="56" fillId="33" borderId="0" xfId="0" applyFont="1" applyFill="1" applyAlignment="1">
      <alignment/>
    </xf>
    <xf numFmtId="0" fontId="55" fillId="33" borderId="0" xfId="52" applyFont="1" applyFill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5" fillId="33" borderId="0" xfId="52" applyFont="1" applyFill="1" applyAlignment="1">
      <alignment/>
    </xf>
    <xf numFmtId="0" fontId="0" fillId="33" borderId="0" xfId="0" applyFill="1" applyAlignment="1">
      <alignment horizontal="left" wrapText="1"/>
    </xf>
    <xf numFmtId="0" fontId="49" fillId="33" borderId="19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58" fillId="38" borderId="34" xfId="0" applyFont="1" applyFill="1" applyBorder="1" applyAlignment="1">
      <alignment horizontal="center" vertical="top" wrapText="1"/>
    </xf>
    <xf numFmtId="0" fontId="58" fillId="38" borderId="20" xfId="0" applyFont="1" applyFill="1" applyBorder="1" applyAlignment="1">
      <alignment horizontal="center" vertical="top" wrapText="1"/>
    </xf>
    <xf numFmtId="0" fontId="58" fillId="38" borderId="35" xfId="0" applyFont="1" applyFill="1" applyBorder="1" applyAlignment="1">
      <alignment horizontal="center" vertical="top" wrapText="1"/>
    </xf>
    <xf numFmtId="0" fontId="48" fillId="33" borderId="25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48" fillId="33" borderId="26" xfId="0" applyFont="1" applyFill="1" applyBorder="1" applyAlignment="1">
      <alignment horizontal="left" vertical="top" wrapText="1"/>
    </xf>
    <xf numFmtId="0" fontId="53" fillId="35" borderId="36" xfId="0" applyFont="1" applyFill="1" applyBorder="1" applyAlignment="1">
      <alignment horizontal="left"/>
    </xf>
    <xf numFmtId="0" fontId="53" fillId="35" borderId="37" xfId="0" applyFont="1" applyFill="1" applyBorder="1" applyAlignment="1">
      <alignment horizontal="left"/>
    </xf>
    <xf numFmtId="0" fontId="53" fillId="35" borderId="25" xfId="0" applyFont="1" applyFill="1" applyBorder="1" applyAlignment="1">
      <alignment horizontal="left"/>
    </xf>
    <xf numFmtId="0" fontId="53" fillId="35" borderId="0" xfId="0" applyFont="1" applyFill="1" applyBorder="1" applyAlignment="1">
      <alignment horizontal="left"/>
    </xf>
    <xf numFmtId="0" fontId="53" fillId="35" borderId="26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gulations.gov/document?D=USTR-2017-0006-000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imple.wikipedia.org/wiki/Alabama" TargetMode="External" /><Relationship Id="rId2" Type="http://schemas.openxmlformats.org/officeDocument/2006/relationships/hyperlink" Target="https://simple.wikipedia.org/wiki/Alaska" TargetMode="External" /><Relationship Id="rId3" Type="http://schemas.openxmlformats.org/officeDocument/2006/relationships/hyperlink" Target="https://simple.wikipedia.org/wiki/Arizona" TargetMode="External" /><Relationship Id="rId4" Type="http://schemas.openxmlformats.org/officeDocument/2006/relationships/hyperlink" Target="https://simple.wikipedia.org/wiki/Arkansas" TargetMode="External" /><Relationship Id="rId5" Type="http://schemas.openxmlformats.org/officeDocument/2006/relationships/hyperlink" Target="https://simple.wikipedia.org/wiki/California" TargetMode="External" /><Relationship Id="rId6" Type="http://schemas.openxmlformats.org/officeDocument/2006/relationships/hyperlink" Target="https://simple.wikipedia.org/wiki/Colorado" TargetMode="External" /><Relationship Id="rId7" Type="http://schemas.openxmlformats.org/officeDocument/2006/relationships/hyperlink" Target="https://simple.wikipedia.org/wiki/Connecticut" TargetMode="External" /><Relationship Id="rId8" Type="http://schemas.openxmlformats.org/officeDocument/2006/relationships/hyperlink" Target="https://simple.wikipedia.org/wiki/Delaware" TargetMode="External" /><Relationship Id="rId9" Type="http://schemas.openxmlformats.org/officeDocument/2006/relationships/hyperlink" Target="https://simple.wikipedia.org/wiki/Florida" TargetMode="External" /><Relationship Id="rId10" Type="http://schemas.openxmlformats.org/officeDocument/2006/relationships/hyperlink" Target="https://simple.wikipedia.org/wiki/Georgia_(U.S._state)" TargetMode="External" /><Relationship Id="rId11" Type="http://schemas.openxmlformats.org/officeDocument/2006/relationships/hyperlink" Target="https://simple.wikipedia.org/wiki/Hawaii" TargetMode="External" /><Relationship Id="rId12" Type="http://schemas.openxmlformats.org/officeDocument/2006/relationships/hyperlink" Target="https://simple.wikipedia.org/wiki/Idaho" TargetMode="External" /><Relationship Id="rId13" Type="http://schemas.openxmlformats.org/officeDocument/2006/relationships/hyperlink" Target="https://simple.wikipedia.org/wiki/Illinois" TargetMode="External" /><Relationship Id="rId14" Type="http://schemas.openxmlformats.org/officeDocument/2006/relationships/hyperlink" Target="https://simple.wikipedia.org/wiki/Indiana" TargetMode="External" /><Relationship Id="rId15" Type="http://schemas.openxmlformats.org/officeDocument/2006/relationships/hyperlink" Target="https://simple.wikipedia.org/wiki/Iowa" TargetMode="External" /><Relationship Id="rId16" Type="http://schemas.openxmlformats.org/officeDocument/2006/relationships/hyperlink" Target="https://simple.wikipedia.org/wiki/Kansas" TargetMode="External" /><Relationship Id="rId17" Type="http://schemas.openxmlformats.org/officeDocument/2006/relationships/hyperlink" Target="https://simple.wikipedia.org/wiki/Kentucky" TargetMode="External" /><Relationship Id="rId18" Type="http://schemas.openxmlformats.org/officeDocument/2006/relationships/hyperlink" Target="https://simple.wikipedia.org/wiki/Louisiana" TargetMode="External" /><Relationship Id="rId19" Type="http://schemas.openxmlformats.org/officeDocument/2006/relationships/hyperlink" Target="https://simple.wikipedia.org/wiki/Maine" TargetMode="External" /><Relationship Id="rId20" Type="http://schemas.openxmlformats.org/officeDocument/2006/relationships/hyperlink" Target="https://simple.wikipedia.org/wiki/Maryland" TargetMode="External" /><Relationship Id="rId21" Type="http://schemas.openxmlformats.org/officeDocument/2006/relationships/hyperlink" Target="https://simple.wikipedia.org/wiki/Massachusetts" TargetMode="External" /><Relationship Id="rId22" Type="http://schemas.openxmlformats.org/officeDocument/2006/relationships/hyperlink" Target="https://simple.wikipedia.org/wiki/Michigan" TargetMode="External" /><Relationship Id="rId23" Type="http://schemas.openxmlformats.org/officeDocument/2006/relationships/hyperlink" Target="https://simple.wikipedia.org/wiki/Minnesota" TargetMode="External" /><Relationship Id="rId24" Type="http://schemas.openxmlformats.org/officeDocument/2006/relationships/hyperlink" Target="https://simple.wikipedia.org/wiki/Mississippi" TargetMode="External" /><Relationship Id="rId25" Type="http://schemas.openxmlformats.org/officeDocument/2006/relationships/hyperlink" Target="https://simple.wikipedia.org/wiki/Missouri" TargetMode="External" /><Relationship Id="rId26" Type="http://schemas.openxmlformats.org/officeDocument/2006/relationships/hyperlink" Target="https://simple.wikipedia.org/wiki/Montana" TargetMode="External" /><Relationship Id="rId27" Type="http://schemas.openxmlformats.org/officeDocument/2006/relationships/hyperlink" Target="https://simple.wikipedia.org/wiki/Nebraska" TargetMode="External" /><Relationship Id="rId28" Type="http://schemas.openxmlformats.org/officeDocument/2006/relationships/hyperlink" Target="https://simple.wikipedia.org/wiki/Nevada" TargetMode="External" /><Relationship Id="rId29" Type="http://schemas.openxmlformats.org/officeDocument/2006/relationships/hyperlink" Target="https://simple.wikipedia.org/wiki/New_Hampshire" TargetMode="External" /><Relationship Id="rId30" Type="http://schemas.openxmlformats.org/officeDocument/2006/relationships/hyperlink" Target="https://simple.wikipedia.org/wiki/New_Jersey" TargetMode="External" /><Relationship Id="rId31" Type="http://schemas.openxmlformats.org/officeDocument/2006/relationships/hyperlink" Target="https://simple.wikipedia.org/wiki/New_Mexico" TargetMode="External" /><Relationship Id="rId32" Type="http://schemas.openxmlformats.org/officeDocument/2006/relationships/hyperlink" Target="https://simple.wikipedia.org/wiki/New_York" TargetMode="External" /><Relationship Id="rId33" Type="http://schemas.openxmlformats.org/officeDocument/2006/relationships/hyperlink" Target="https://simple.wikipedia.org/wiki/North_Carolina" TargetMode="External" /><Relationship Id="rId34" Type="http://schemas.openxmlformats.org/officeDocument/2006/relationships/hyperlink" Target="https://simple.wikipedia.org/wiki/North_Dakota" TargetMode="External" /><Relationship Id="rId35" Type="http://schemas.openxmlformats.org/officeDocument/2006/relationships/hyperlink" Target="https://simple.wikipedia.org/wiki/Ohio" TargetMode="External" /><Relationship Id="rId36" Type="http://schemas.openxmlformats.org/officeDocument/2006/relationships/hyperlink" Target="https://simple.wikipedia.org/wiki/Oklahoma" TargetMode="External" /><Relationship Id="rId37" Type="http://schemas.openxmlformats.org/officeDocument/2006/relationships/hyperlink" Target="https://simple.wikipedia.org/wiki/Oregon" TargetMode="External" /><Relationship Id="rId38" Type="http://schemas.openxmlformats.org/officeDocument/2006/relationships/hyperlink" Target="https://simple.wikipedia.org/wiki/Pennsylvania" TargetMode="External" /><Relationship Id="rId39" Type="http://schemas.openxmlformats.org/officeDocument/2006/relationships/hyperlink" Target="https://simple.wikipedia.org/wiki/Rhode_Island" TargetMode="External" /><Relationship Id="rId40" Type="http://schemas.openxmlformats.org/officeDocument/2006/relationships/hyperlink" Target="https://simple.wikipedia.org/wiki/South_Carolina" TargetMode="External" /><Relationship Id="rId41" Type="http://schemas.openxmlformats.org/officeDocument/2006/relationships/hyperlink" Target="https://simple.wikipedia.org/wiki/South_Dakota" TargetMode="External" /><Relationship Id="rId42" Type="http://schemas.openxmlformats.org/officeDocument/2006/relationships/hyperlink" Target="https://simple.wikipedia.org/wiki/Tennessee" TargetMode="External" /><Relationship Id="rId43" Type="http://schemas.openxmlformats.org/officeDocument/2006/relationships/hyperlink" Target="https://simple.wikipedia.org/wiki/Texas" TargetMode="External" /><Relationship Id="rId44" Type="http://schemas.openxmlformats.org/officeDocument/2006/relationships/hyperlink" Target="https://simple.wikipedia.org/wiki/Utah" TargetMode="External" /><Relationship Id="rId45" Type="http://schemas.openxmlformats.org/officeDocument/2006/relationships/hyperlink" Target="https://simple.wikipedia.org/wiki/Vermont" TargetMode="External" /><Relationship Id="rId46" Type="http://schemas.openxmlformats.org/officeDocument/2006/relationships/hyperlink" Target="https://simple.wikipedia.org/wiki/Virginia" TargetMode="External" /><Relationship Id="rId47" Type="http://schemas.openxmlformats.org/officeDocument/2006/relationships/hyperlink" Target="https://simple.wikipedia.org/wiki/Washington" TargetMode="External" /><Relationship Id="rId48" Type="http://schemas.openxmlformats.org/officeDocument/2006/relationships/hyperlink" Target="https://simple.wikipedia.org/wiki/West_Virginia" TargetMode="External" /><Relationship Id="rId49" Type="http://schemas.openxmlformats.org/officeDocument/2006/relationships/hyperlink" Target="https://simple.wikipedia.org/wiki/Wisconsin" TargetMode="External" /><Relationship Id="rId50" Type="http://schemas.openxmlformats.org/officeDocument/2006/relationships/hyperlink" Target="https://simple.wikipedia.org/wiki/Wyom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icor.com/" TargetMode="External" /><Relationship Id="rId2" Type="http://schemas.openxmlformats.org/officeDocument/2006/relationships/hyperlink" Target="http://www.yum.com/" TargetMode="External" /><Relationship Id="rId3" Type="http://schemas.openxmlformats.org/officeDocument/2006/relationships/hyperlink" Target="http://www.newellbrands.com/Pages/Index.aspx" TargetMode="External" /><Relationship Id="rId4" Type="http://schemas.openxmlformats.org/officeDocument/2006/relationships/hyperlink" Target="https://www.bloomberg.com/research/stocks/private/snapshot.asp?privcapId=40786864" TargetMode="External" /><Relationship Id="rId5" Type="http://schemas.openxmlformats.org/officeDocument/2006/relationships/hyperlink" Target="https://www.bloomberg.com/research/stocks/private/snapshot.asp?privcapId=998257" TargetMode="External" /><Relationship Id="rId6" Type="http://schemas.openxmlformats.org/officeDocument/2006/relationships/hyperlink" Target="https://www.google.com.mx/url?sa=t&amp;rct=j&amp;q=&amp;esrc=s&amp;source=web&amp;cd=1&amp;cad=rja&amp;uact=8&amp;ved=0ahUKEwjNksiVmM7UAhUq_4MKHQ42CSoQFggmMAA&amp;url=https%3A%2F%2Fwww.whirlpool.com%2F&amp;usg=AFQjCNGAw7De13PK1UbosWC9dj4zUNdfmg" TargetMode="External" /><Relationship Id="rId7" Type="http://schemas.openxmlformats.org/officeDocument/2006/relationships/hyperlink" Target="https://www.google.com.mx/url?sa=t&amp;rct=j&amp;q=&amp;esrc=s&amp;source=web&amp;cd=1&amp;cad=rja&amp;uact=8&amp;ved=0ahUKEwigp4immM7UAhXD7oMKHRibA0kQFggmMAA&amp;url=http%3A%2F%2Fwww.conagrabrands.com%2F&amp;usg=AFQjCNE6BTcMq-JMsEETGi-5CPT7AIuWoA" TargetMode="External" /><Relationship Id="rId8" Type="http://schemas.openxmlformats.org/officeDocument/2006/relationships/hyperlink" Target="https://www.plantronics.com/us/" TargetMode="External" /><Relationship Id="rId9" Type="http://schemas.openxmlformats.org/officeDocument/2006/relationships/hyperlink" Target="https://www.bloomberg.com/research/stocks/private/snapshot.asp?privcapId=177031" TargetMode="External" /><Relationship Id="rId10" Type="http://schemas.openxmlformats.org/officeDocument/2006/relationships/hyperlink" Target="https://www.bloomberg.com/research/stocks/private/snapshot.asp?privcapId=260725" TargetMode="External" /><Relationship Id="rId11" Type="http://schemas.openxmlformats.org/officeDocument/2006/relationships/hyperlink" Target="https://www.bloomberg.com/research/stocks/private/snapshot.asp?privcapId=207221" TargetMode="External" /><Relationship Id="rId12" Type="http://schemas.openxmlformats.org/officeDocument/2006/relationships/hyperlink" Target="https://www.google.com.mx/url?sa=t&amp;rct=j&amp;q=&amp;esrc=s&amp;source=web&amp;cd=2&amp;cad=rja&amp;uact=8&amp;ved=0ahUKEwiUgrrxmM7UAhWS14MKHV2nA0YQFggrMAE&amp;url=https%3A%2F%2Fwww.bloomberg.com%2Fresearch%2Fstocks%2Fprivate%2Fsnapshot.asp%3FprivcapId%3D348893&amp;usg=AFQjCNF779Asix" TargetMode="External" /><Relationship Id="rId13" Type="http://schemas.openxmlformats.org/officeDocument/2006/relationships/hyperlink" Target="https://www.google.com.mx/url?sa=t&amp;rct=j&amp;q=&amp;esrc=s&amp;source=web&amp;cd=2&amp;cad=rja&amp;uact=8&amp;ved=0ahUKEwj_kaWLmc7UAhWL7IMKHaR0D1kQFggpMAE&amp;url=https%3A%2F%2Fwww.intel.com%2Fcontent%2Fwww%2Fus%2Fen%2Fcompany-overview%2Fcompany-overview.html&amp;usg=AFQjCNGEbMOHSjk" TargetMode="External" /><Relationship Id="rId14" Type="http://schemas.openxmlformats.org/officeDocument/2006/relationships/hyperlink" Target="https://www.google.com.mx/url?sa=t&amp;rct=j&amp;q=&amp;esrc=s&amp;source=web&amp;cd=5&amp;cad=rja&amp;uact=8&amp;ved=0ahUKEwjJ26qSmc7UAhWh1IMKHU_cD_4QFghFMAQ&amp;url=http%3A%2F%2Fwww.bloomberg.com%2Fprofiles%2Fcompanies%2F0260056Z%3AUS-marcraft-apparel-group-inc&amp;usg=AFQjCNGb7nfSIiV" TargetMode="External" /><Relationship Id="rId15" Type="http://schemas.openxmlformats.org/officeDocument/2006/relationships/hyperlink" Target="https://www.google.com.mx/url?sa=t&amp;rct=j&amp;q=&amp;esrc=s&amp;source=web&amp;cd=1&amp;cad=rja&amp;uact=8&amp;ved=0ahUKEwisrfajmc7UAhWZ14MKHT9FDLgQFggnMAA&amp;url=http%3A%2F%2Fwww.petfoodinstitute.org%2F&amp;usg=AFQjCNE3qF5I9ZtUxja_xZJQztnqfTzU_w" TargetMode="External" /><Relationship Id="rId16" Type="http://schemas.openxmlformats.org/officeDocument/2006/relationships/hyperlink" Target="https://www.google.com.mx/url?sa=t&amp;rct=j&amp;q=&amp;esrc=s&amp;source=web&amp;cd=1&amp;cad=rja&amp;uact=8&amp;ved=0ahUKEwiMjdawmc7UAhUW3YMKHXyVACUQFggiMAA&amp;url=https%3A%2F%2Fwww.bloomberg.com%2Fresearch%2Fstocks%2Fprivate%2Fsnapshot.asp%3FprivcapId%3D344562930&amp;usg=AFQjCNEhJ4x" TargetMode="External" /><Relationship Id="rId17" Type="http://schemas.openxmlformats.org/officeDocument/2006/relationships/hyperlink" Target="https://www.bloomberg.com/research/stocks/private/snapshot.asp?privcapId=6477196" TargetMode="External" /><Relationship Id="rId18" Type="http://schemas.openxmlformats.org/officeDocument/2006/relationships/hyperlink" Target="https://www.bloomberg.com/research/stocks/private/people.asp?privcapId=266112" TargetMode="External" /><Relationship Id="rId19" Type="http://schemas.openxmlformats.org/officeDocument/2006/relationships/hyperlink" Target="https://www.regulations.gov/document?D=USTR-2017-0006-1277" TargetMode="External" /><Relationship Id="rId20" Type="http://schemas.openxmlformats.org/officeDocument/2006/relationships/hyperlink" Target="https://www.regulations.gov/document?D=USTR-2017-0006-1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2"/>
  <sheetViews>
    <sheetView tabSelected="1" zoomScale="139" zoomScaleNormal="139" zoomScalePageLayoutView="0" workbookViewId="0" topLeftCell="A14">
      <selection activeCell="B3" sqref="B3:K3"/>
    </sheetView>
  </sheetViews>
  <sheetFormatPr defaultColWidth="11.00390625" defaultRowHeight="15.75"/>
  <cols>
    <col min="1" max="10" width="10.875" style="3" customWidth="1"/>
    <col min="11" max="11" width="24.375" style="3" customWidth="1"/>
    <col min="12" max="16384" width="10.875" style="3" customWidth="1"/>
  </cols>
  <sheetData>
    <row r="3" spans="2:11" ht="127.5" customHeight="1">
      <c r="B3" s="86" t="s">
        <v>4851</v>
      </c>
      <c r="C3" s="87"/>
      <c r="D3" s="87"/>
      <c r="E3" s="87"/>
      <c r="F3" s="87"/>
      <c r="G3" s="87"/>
      <c r="H3" s="87"/>
      <c r="I3" s="87"/>
      <c r="J3" s="87"/>
      <c r="K3" s="88"/>
    </row>
    <row r="4" spans="2:11" ht="18.75">
      <c r="B4" s="34"/>
      <c r="C4" s="35"/>
      <c r="D4" s="35"/>
      <c r="E4" s="35"/>
      <c r="F4" s="35"/>
      <c r="G4" s="35"/>
      <c r="H4" s="35"/>
      <c r="I4" s="35"/>
      <c r="J4" s="35"/>
      <c r="K4" s="36"/>
    </row>
    <row r="5" spans="2:11" ht="18.75">
      <c r="B5" s="89" t="s">
        <v>4974</v>
      </c>
      <c r="C5" s="90"/>
      <c r="D5" s="90"/>
      <c r="E5" s="90"/>
      <c r="F5" s="90"/>
      <c r="G5" s="90"/>
      <c r="H5" s="90"/>
      <c r="I5" s="90"/>
      <c r="J5" s="90"/>
      <c r="K5" s="91"/>
    </row>
    <row r="6" spans="2:11" ht="18.75">
      <c r="B6" s="89"/>
      <c r="C6" s="90"/>
      <c r="D6" s="90"/>
      <c r="E6" s="90"/>
      <c r="F6" s="90"/>
      <c r="G6" s="90"/>
      <c r="H6" s="90"/>
      <c r="I6" s="90"/>
      <c r="J6" s="90"/>
      <c r="K6" s="91"/>
    </row>
    <row r="7" spans="2:11" ht="18.75">
      <c r="B7" s="89"/>
      <c r="C7" s="90"/>
      <c r="D7" s="90"/>
      <c r="E7" s="90"/>
      <c r="F7" s="90"/>
      <c r="G7" s="90"/>
      <c r="H7" s="90"/>
      <c r="I7" s="90"/>
      <c r="J7" s="90"/>
      <c r="K7" s="91"/>
    </row>
    <row r="8" spans="2:11" ht="18.75">
      <c r="B8" s="89"/>
      <c r="C8" s="90"/>
      <c r="D8" s="90"/>
      <c r="E8" s="90"/>
      <c r="F8" s="90"/>
      <c r="G8" s="90"/>
      <c r="H8" s="90"/>
      <c r="I8" s="90"/>
      <c r="J8" s="90"/>
      <c r="K8" s="91"/>
    </row>
    <row r="9" spans="2:11" ht="18.75">
      <c r="B9" s="89"/>
      <c r="C9" s="90"/>
      <c r="D9" s="90"/>
      <c r="E9" s="90"/>
      <c r="F9" s="90"/>
      <c r="G9" s="90"/>
      <c r="H9" s="90"/>
      <c r="I9" s="90"/>
      <c r="J9" s="90"/>
      <c r="K9" s="91"/>
    </row>
    <row r="10" spans="2:11" ht="18.75">
      <c r="B10" s="89"/>
      <c r="C10" s="90"/>
      <c r="D10" s="90"/>
      <c r="E10" s="90"/>
      <c r="F10" s="90"/>
      <c r="G10" s="90"/>
      <c r="H10" s="90"/>
      <c r="I10" s="90"/>
      <c r="J10" s="90"/>
      <c r="K10" s="91"/>
    </row>
    <row r="11" spans="2:11" ht="18.75">
      <c r="B11" s="89"/>
      <c r="C11" s="90"/>
      <c r="D11" s="90"/>
      <c r="E11" s="90"/>
      <c r="F11" s="90"/>
      <c r="G11" s="90"/>
      <c r="H11" s="90"/>
      <c r="I11" s="90"/>
      <c r="J11" s="90"/>
      <c r="K11" s="91"/>
    </row>
    <row r="12" spans="2:11" ht="18.75">
      <c r="B12" s="89"/>
      <c r="C12" s="90"/>
      <c r="D12" s="90"/>
      <c r="E12" s="90"/>
      <c r="F12" s="90"/>
      <c r="G12" s="90"/>
      <c r="H12" s="90"/>
      <c r="I12" s="90"/>
      <c r="J12" s="90"/>
      <c r="K12" s="91"/>
    </row>
    <row r="13" spans="2:11" ht="18.75">
      <c r="B13" s="89"/>
      <c r="C13" s="90"/>
      <c r="D13" s="90"/>
      <c r="E13" s="90"/>
      <c r="F13" s="90"/>
      <c r="G13" s="90"/>
      <c r="H13" s="90"/>
      <c r="I13" s="90"/>
      <c r="J13" s="90"/>
      <c r="K13" s="91"/>
    </row>
    <row r="14" spans="2:11" ht="18.75">
      <c r="B14" s="89"/>
      <c r="C14" s="90"/>
      <c r="D14" s="90"/>
      <c r="E14" s="90"/>
      <c r="F14" s="90"/>
      <c r="G14" s="90"/>
      <c r="H14" s="90"/>
      <c r="I14" s="90"/>
      <c r="J14" s="90"/>
      <c r="K14" s="91"/>
    </row>
    <row r="15" spans="2:11" ht="18.75">
      <c r="B15" s="89"/>
      <c r="C15" s="90"/>
      <c r="D15" s="90"/>
      <c r="E15" s="90"/>
      <c r="F15" s="90"/>
      <c r="G15" s="90"/>
      <c r="H15" s="90"/>
      <c r="I15" s="90"/>
      <c r="J15" s="90"/>
      <c r="K15" s="91"/>
    </row>
    <row r="16" spans="2:11" ht="18.75">
      <c r="B16" s="89"/>
      <c r="C16" s="90"/>
      <c r="D16" s="90"/>
      <c r="E16" s="90"/>
      <c r="F16" s="90"/>
      <c r="G16" s="90"/>
      <c r="H16" s="90"/>
      <c r="I16" s="90"/>
      <c r="J16" s="90"/>
      <c r="K16" s="91"/>
    </row>
    <row r="17" spans="2:11" ht="18.75">
      <c r="B17" s="89"/>
      <c r="C17" s="90"/>
      <c r="D17" s="90"/>
      <c r="E17" s="90"/>
      <c r="F17" s="90"/>
      <c r="G17" s="90"/>
      <c r="H17" s="90"/>
      <c r="I17" s="90"/>
      <c r="J17" s="90"/>
      <c r="K17" s="91"/>
    </row>
    <row r="18" spans="2:11" ht="18.75">
      <c r="B18" s="89"/>
      <c r="C18" s="90"/>
      <c r="D18" s="90"/>
      <c r="E18" s="90"/>
      <c r="F18" s="90"/>
      <c r="G18" s="90"/>
      <c r="H18" s="90"/>
      <c r="I18" s="90"/>
      <c r="J18" s="90"/>
      <c r="K18" s="91"/>
    </row>
    <row r="19" spans="2:11" ht="18.75">
      <c r="B19" s="89"/>
      <c r="C19" s="90"/>
      <c r="D19" s="90"/>
      <c r="E19" s="90"/>
      <c r="F19" s="90"/>
      <c r="G19" s="90"/>
      <c r="H19" s="90"/>
      <c r="I19" s="90"/>
      <c r="J19" s="90"/>
      <c r="K19" s="91"/>
    </row>
    <row r="20" spans="2:11" ht="18.75">
      <c r="B20" s="89"/>
      <c r="C20" s="90"/>
      <c r="D20" s="90"/>
      <c r="E20" s="90"/>
      <c r="F20" s="90"/>
      <c r="G20" s="90"/>
      <c r="H20" s="90"/>
      <c r="I20" s="90"/>
      <c r="J20" s="90"/>
      <c r="K20" s="91"/>
    </row>
    <row r="21" spans="2:11" ht="319.5" customHeight="1">
      <c r="B21" s="89"/>
      <c r="C21" s="90"/>
      <c r="D21" s="90"/>
      <c r="E21" s="90"/>
      <c r="F21" s="90"/>
      <c r="G21" s="90"/>
      <c r="H21" s="90"/>
      <c r="I21" s="90"/>
      <c r="J21" s="90"/>
      <c r="K21" s="91"/>
    </row>
    <row r="22" spans="2:11" ht="18.75">
      <c r="B22" s="37"/>
      <c r="C22" s="38"/>
      <c r="D22" s="38"/>
      <c r="E22" s="38"/>
      <c r="F22" s="38"/>
      <c r="G22" s="38"/>
      <c r="H22" s="38"/>
      <c r="I22" s="38"/>
      <c r="J22" s="38"/>
      <c r="K22" s="39"/>
    </row>
  </sheetData>
  <sheetProtection/>
  <mergeCells count="2">
    <mergeCell ref="B3:K3"/>
    <mergeCell ref="B5:K21"/>
  </mergeCell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0"/>
  <sheetViews>
    <sheetView zoomScalePageLayoutView="0" workbookViewId="0" topLeftCell="A1">
      <selection activeCell="A6" sqref="A6:A1325"/>
    </sheetView>
  </sheetViews>
  <sheetFormatPr defaultColWidth="11.00390625" defaultRowHeight="15.75"/>
  <cols>
    <col min="1" max="2" width="100.375" style="1" customWidth="1"/>
    <col min="3" max="3" width="22.125" style="33" customWidth="1"/>
    <col min="4" max="4" width="30.125" style="1" bestFit="1" customWidth="1"/>
    <col min="5" max="5" width="29.625" style="1" bestFit="1" customWidth="1"/>
    <col min="6" max="6" width="55.125" style="1" bestFit="1" customWidth="1"/>
    <col min="7" max="16384" width="10.875" style="1" customWidth="1"/>
  </cols>
  <sheetData>
    <row r="1" spans="1:6" ht="33" customHeight="1">
      <c r="A1" s="74" t="s">
        <v>2</v>
      </c>
      <c r="B1" s="61"/>
      <c r="C1" s="62"/>
      <c r="D1" s="63"/>
      <c r="E1" s="63"/>
      <c r="F1" s="64"/>
    </row>
    <row r="2" spans="1:6" ht="15.75">
      <c r="A2" s="46" t="s">
        <v>0</v>
      </c>
      <c r="B2" s="47"/>
      <c r="C2" s="49"/>
      <c r="D2" s="50"/>
      <c r="E2" s="50"/>
      <c r="F2" s="45"/>
    </row>
    <row r="3" spans="1:6" ht="15.75">
      <c r="A3" s="46" t="s">
        <v>1</v>
      </c>
      <c r="B3" s="47"/>
      <c r="C3" s="49"/>
      <c r="D3" s="50"/>
      <c r="E3" s="50"/>
      <c r="F3" s="45"/>
    </row>
    <row r="4" spans="1:6" ht="15.75">
      <c r="A4" s="44"/>
      <c r="B4" s="30"/>
      <c r="C4" s="31"/>
      <c r="D4" s="50"/>
      <c r="E4" s="50"/>
      <c r="F4" s="45"/>
    </row>
    <row r="5" spans="1:6" ht="21">
      <c r="A5" s="65" t="s">
        <v>4</v>
      </c>
      <c r="B5" s="66" t="s">
        <v>8</v>
      </c>
      <c r="C5" s="56" t="s">
        <v>5</v>
      </c>
      <c r="D5" s="66" t="s">
        <v>4853</v>
      </c>
      <c r="E5" s="66" t="s">
        <v>4854</v>
      </c>
      <c r="F5" s="67" t="s">
        <v>4848</v>
      </c>
    </row>
    <row r="6" spans="1:6" ht="15.75">
      <c r="A6" s="44" t="s">
        <v>406</v>
      </c>
      <c r="B6" s="30" t="s">
        <v>406</v>
      </c>
      <c r="C6" s="52" t="s">
        <v>4852</v>
      </c>
      <c r="D6" s="30" t="s">
        <v>195</v>
      </c>
      <c r="E6" s="30" t="s">
        <v>407</v>
      </c>
      <c r="F6" s="45" t="s">
        <v>408</v>
      </c>
    </row>
    <row r="7" spans="1:6" ht="15.75">
      <c r="A7" s="44" t="s">
        <v>409</v>
      </c>
      <c r="B7" s="30" t="s">
        <v>409</v>
      </c>
      <c r="C7" s="52" t="s">
        <v>4852</v>
      </c>
      <c r="D7" s="30" t="s">
        <v>411</v>
      </c>
      <c r="E7" s="30" t="s">
        <v>410</v>
      </c>
      <c r="F7" s="45" t="s">
        <v>412</v>
      </c>
    </row>
    <row r="8" spans="1:6" ht="15.75">
      <c r="A8" s="44" t="s">
        <v>429</v>
      </c>
      <c r="B8" s="30" t="s">
        <v>431</v>
      </c>
      <c r="C8" s="52" t="s">
        <v>4852</v>
      </c>
      <c r="D8" s="30" t="s">
        <v>185</v>
      </c>
      <c r="E8" s="30" t="s">
        <v>430</v>
      </c>
      <c r="F8" s="45" t="s">
        <v>432</v>
      </c>
    </row>
    <row r="9" spans="1:6" ht="15.75">
      <c r="A9" s="44" t="s">
        <v>437</v>
      </c>
      <c r="B9" s="30" t="s">
        <v>47</v>
      </c>
      <c r="C9" s="52" t="s">
        <v>4852</v>
      </c>
      <c r="D9" s="30" t="s">
        <v>439</v>
      </c>
      <c r="E9" s="30" t="s">
        <v>438</v>
      </c>
      <c r="F9" s="45" t="s">
        <v>440</v>
      </c>
    </row>
    <row r="10" spans="1:6" ht="15.75">
      <c r="A10" s="44" t="s">
        <v>1189</v>
      </c>
      <c r="B10" s="30" t="s">
        <v>1189</v>
      </c>
      <c r="C10" s="52" t="s">
        <v>4852</v>
      </c>
      <c r="D10" s="30" t="s">
        <v>87</v>
      </c>
      <c r="E10" s="30" t="s">
        <v>1190</v>
      </c>
      <c r="F10" s="45" t="s">
        <v>1191</v>
      </c>
    </row>
    <row r="11" spans="1:6" ht="15.75">
      <c r="A11" s="44" t="s">
        <v>1201</v>
      </c>
      <c r="B11" s="30" t="s">
        <v>47</v>
      </c>
      <c r="C11" s="52" t="s">
        <v>4852</v>
      </c>
      <c r="D11" s="30" t="s">
        <v>1203</v>
      </c>
      <c r="E11" s="30" t="s">
        <v>1202</v>
      </c>
      <c r="F11" s="45" t="s">
        <v>1204</v>
      </c>
    </row>
    <row r="12" spans="1:6" ht="15.75">
      <c r="A12" s="44" t="s">
        <v>1489</v>
      </c>
      <c r="B12" s="30" t="s">
        <v>1489</v>
      </c>
      <c r="C12" s="52" t="s">
        <v>4852</v>
      </c>
      <c r="D12" s="30" t="s">
        <v>83</v>
      </c>
      <c r="E12" s="30" t="s">
        <v>1490</v>
      </c>
      <c r="F12" s="45" t="s">
        <v>1491</v>
      </c>
    </row>
    <row r="13" spans="1:6" ht="15.75">
      <c r="A13" s="44" t="s">
        <v>1704</v>
      </c>
      <c r="B13" s="30" t="s">
        <v>1706</v>
      </c>
      <c r="C13" s="52" t="s">
        <v>4852</v>
      </c>
      <c r="D13" s="30" t="s">
        <v>1372</v>
      </c>
      <c r="E13" s="30" t="s">
        <v>1705</v>
      </c>
      <c r="F13" s="45" t="s">
        <v>1707</v>
      </c>
    </row>
    <row r="14" spans="1:6" ht="15.75">
      <c r="A14" s="44" t="s">
        <v>2170</v>
      </c>
      <c r="B14" s="30" t="s">
        <v>2172</v>
      </c>
      <c r="C14" s="52" t="s">
        <v>4852</v>
      </c>
      <c r="D14" s="30" t="s">
        <v>180</v>
      </c>
      <c r="E14" s="30" t="s">
        <v>2171</v>
      </c>
      <c r="F14" s="45" t="s">
        <v>2173</v>
      </c>
    </row>
    <row r="15" spans="1:6" ht="15.75">
      <c r="A15" s="44" t="s">
        <v>15</v>
      </c>
      <c r="B15" s="30" t="s">
        <v>18</v>
      </c>
      <c r="C15" s="52" t="s">
        <v>4852</v>
      </c>
      <c r="D15" s="30" t="s">
        <v>17</v>
      </c>
      <c r="E15" s="30" t="s">
        <v>16</v>
      </c>
      <c r="F15" s="45" t="s">
        <v>19</v>
      </c>
    </row>
    <row r="16" spans="1:6" ht="15.75">
      <c r="A16" s="44" t="s">
        <v>178</v>
      </c>
      <c r="B16" s="30" t="s">
        <v>181</v>
      </c>
      <c r="C16" s="52" t="s">
        <v>4852</v>
      </c>
      <c r="D16" s="30" t="s">
        <v>180</v>
      </c>
      <c r="E16" s="30" t="s">
        <v>179</v>
      </c>
      <c r="F16" s="45" t="s">
        <v>182</v>
      </c>
    </row>
    <row r="17" spans="1:6" ht="15.75">
      <c r="A17" s="44" t="s">
        <v>274</v>
      </c>
      <c r="B17" s="30" t="s">
        <v>276</v>
      </c>
      <c r="C17" s="52" t="s">
        <v>4852</v>
      </c>
      <c r="D17" s="30" t="s">
        <v>275</v>
      </c>
      <c r="E17" s="30" t="s">
        <v>147</v>
      </c>
      <c r="F17" s="45" t="s">
        <v>277</v>
      </c>
    </row>
    <row r="18" spans="1:6" ht="15.75">
      <c r="A18" s="44" t="s">
        <v>282</v>
      </c>
      <c r="B18" s="30" t="s">
        <v>285</v>
      </c>
      <c r="C18" s="52" t="s">
        <v>4852</v>
      </c>
      <c r="D18" s="30" t="s">
        <v>284</v>
      </c>
      <c r="E18" s="30" t="s">
        <v>283</v>
      </c>
      <c r="F18" s="45" t="s">
        <v>286</v>
      </c>
    </row>
    <row r="19" spans="1:6" ht="15.75">
      <c r="A19" s="44" t="s">
        <v>392</v>
      </c>
      <c r="B19" s="30" t="s">
        <v>395</v>
      </c>
      <c r="C19" s="52" t="s">
        <v>4852</v>
      </c>
      <c r="D19" s="30" t="s">
        <v>394</v>
      </c>
      <c r="E19" s="30" t="s">
        <v>393</v>
      </c>
      <c r="F19" s="45" t="s">
        <v>396</v>
      </c>
    </row>
    <row r="20" spans="1:6" ht="15.75">
      <c r="A20" s="44" t="s">
        <v>178</v>
      </c>
      <c r="B20" s="30" t="s">
        <v>181</v>
      </c>
      <c r="C20" s="52" t="s">
        <v>4852</v>
      </c>
      <c r="D20" s="30" t="s">
        <v>180</v>
      </c>
      <c r="E20" s="30" t="s">
        <v>179</v>
      </c>
      <c r="F20" s="45" t="s">
        <v>450</v>
      </c>
    </row>
    <row r="21" spans="1:6" ht="15.75">
      <c r="A21" s="44" t="s">
        <v>451</v>
      </c>
      <c r="B21" s="30" t="s">
        <v>454</v>
      </c>
      <c r="C21" s="52" t="s">
        <v>4852</v>
      </c>
      <c r="D21" s="30" t="s">
        <v>453</v>
      </c>
      <c r="E21" s="30" t="s">
        <v>452</v>
      </c>
      <c r="F21" s="45" t="s">
        <v>455</v>
      </c>
    </row>
    <row r="22" spans="1:6" ht="15.75">
      <c r="A22" s="44" t="s">
        <v>526</v>
      </c>
      <c r="B22" s="30" t="s">
        <v>47</v>
      </c>
      <c r="C22" s="52" t="s">
        <v>4852</v>
      </c>
      <c r="D22" s="30" t="s">
        <v>528</v>
      </c>
      <c r="E22" s="30" t="s">
        <v>527</v>
      </c>
      <c r="F22" s="45" t="s">
        <v>529</v>
      </c>
    </row>
    <row r="23" spans="1:6" ht="15.75">
      <c r="A23" s="44" t="s">
        <v>545</v>
      </c>
      <c r="B23" s="30" t="s">
        <v>548</v>
      </c>
      <c r="C23" s="52" t="s">
        <v>4852</v>
      </c>
      <c r="D23" s="30" t="s">
        <v>547</v>
      </c>
      <c r="E23" s="30" t="s">
        <v>546</v>
      </c>
      <c r="F23" s="45" t="s">
        <v>549</v>
      </c>
    </row>
    <row r="24" spans="1:6" ht="15.75">
      <c r="A24" s="44" t="s">
        <v>666</v>
      </c>
      <c r="B24" s="30" t="s">
        <v>669</v>
      </c>
      <c r="C24" s="52" t="s">
        <v>4852</v>
      </c>
      <c r="D24" s="30" t="s">
        <v>668</v>
      </c>
      <c r="E24" s="30" t="s">
        <v>667</v>
      </c>
      <c r="F24" s="45" t="s">
        <v>670</v>
      </c>
    </row>
    <row r="25" spans="1:6" ht="15.75">
      <c r="A25" s="44" t="s">
        <v>1185</v>
      </c>
      <c r="B25" s="30" t="s">
        <v>1187</v>
      </c>
      <c r="C25" s="52" t="s">
        <v>4852</v>
      </c>
      <c r="D25" s="30" t="s">
        <v>1186</v>
      </c>
      <c r="E25" s="30" t="s">
        <v>523</v>
      </c>
      <c r="F25" s="45" t="s">
        <v>1188</v>
      </c>
    </row>
    <row r="26" spans="1:6" ht="15.75">
      <c r="A26" s="44" t="s">
        <v>1227</v>
      </c>
      <c r="B26" s="30" t="s">
        <v>1229</v>
      </c>
      <c r="C26" s="52" t="s">
        <v>4852</v>
      </c>
      <c r="D26" s="30" t="s">
        <v>1203</v>
      </c>
      <c r="E26" s="30" t="s">
        <v>1228</v>
      </c>
      <c r="F26" s="45" t="s">
        <v>1230</v>
      </c>
    </row>
    <row r="27" spans="1:6" ht="15.75">
      <c r="A27" s="44" t="s">
        <v>1743</v>
      </c>
      <c r="B27" s="30" t="s">
        <v>1745</v>
      </c>
      <c r="C27" s="52" t="s">
        <v>4852</v>
      </c>
      <c r="D27" s="30" t="s">
        <v>608</v>
      </c>
      <c r="E27" s="30" t="s">
        <v>1744</v>
      </c>
      <c r="F27" s="45" t="s">
        <v>1746</v>
      </c>
    </row>
    <row r="28" spans="1:6" ht="15.75">
      <c r="A28" s="44" t="s">
        <v>1898</v>
      </c>
      <c r="B28" s="30" t="s">
        <v>1901</v>
      </c>
      <c r="C28" s="52" t="s">
        <v>4852</v>
      </c>
      <c r="D28" s="30" t="s">
        <v>1900</v>
      </c>
      <c r="E28" s="30" t="s">
        <v>1899</v>
      </c>
      <c r="F28" s="45" t="s">
        <v>1902</v>
      </c>
    </row>
    <row r="29" spans="1:6" ht="15.75">
      <c r="A29" s="44" t="s">
        <v>1926</v>
      </c>
      <c r="B29" s="30" t="s">
        <v>1928</v>
      </c>
      <c r="C29" s="52" t="s">
        <v>4852</v>
      </c>
      <c r="D29" s="30" t="s">
        <v>200</v>
      </c>
      <c r="E29" s="30" t="s">
        <v>1927</v>
      </c>
      <c r="F29" s="45" t="s">
        <v>1929</v>
      </c>
    </row>
    <row r="30" spans="1:6" ht="15.75">
      <c r="A30" s="44" t="s">
        <v>2650</v>
      </c>
      <c r="B30" s="30" t="s">
        <v>2653</v>
      </c>
      <c r="C30" s="52" t="s">
        <v>4852</v>
      </c>
      <c r="D30" s="30" t="s">
        <v>2652</v>
      </c>
      <c r="E30" s="30" t="s">
        <v>2651</v>
      </c>
      <c r="F30" s="45" t="s">
        <v>2654</v>
      </c>
    </row>
    <row r="31" spans="1:6" ht="15.75">
      <c r="A31" s="44" t="s">
        <v>2785</v>
      </c>
      <c r="B31" s="30" t="s">
        <v>2788</v>
      </c>
      <c r="C31" s="52" t="s">
        <v>4852</v>
      </c>
      <c r="D31" s="30" t="s">
        <v>2787</v>
      </c>
      <c r="E31" s="30" t="s">
        <v>2786</v>
      </c>
      <c r="F31" s="45" t="s">
        <v>2789</v>
      </c>
    </row>
    <row r="32" spans="1:6" ht="15.75">
      <c r="A32" s="44" t="s">
        <v>3254</v>
      </c>
      <c r="B32" s="30" t="s">
        <v>3256</v>
      </c>
      <c r="C32" s="52" t="s">
        <v>4852</v>
      </c>
      <c r="D32" s="30" t="s">
        <v>537</v>
      </c>
      <c r="E32" s="30" t="s">
        <v>3255</v>
      </c>
      <c r="F32" s="45" t="s">
        <v>3257</v>
      </c>
    </row>
    <row r="33" spans="1:6" ht="15.75">
      <c r="A33" s="44" t="s">
        <v>3265</v>
      </c>
      <c r="B33" s="30" t="s">
        <v>3268</v>
      </c>
      <c r="C33" s="52" t="s">
        <v>4852</v>
      </c>
      <c r="D33" s="30" t="s">
        <v>3267</v>
      </c>
      <c r="E33" s="30" t="s">
        <v>3266</v>
      </c>
      <c r="F33" s="45" t="s">
        <v>3269</v>
      </c>
    </row>
    <row r="34" spans="1:6" ht="15.75">
      <c r="A34" s="44" t="s">
        <v>3334</v>
      </c>
      <c r="B34" s="30" t="s">
        <v>3337</v>
      </c>
      <c r="C34" s="52" t="s">
        <v>4852</v>
      </c>
      <c r="D34" s="30" t="s">
        <v>3336</v>
      </c>
      <c r="E34" s="30" t="s">
        <v>3335</v>
      </c>
      <c r="F34" s="45" t="s">
        <v>3338</v>
      </c>
    </row>
    <row r="35" spans="1:6" ht="15.75">
      <c r="A35" s="44" t="s">
        <v>3344</v>
      </c>
      <c r="B35" s="30" t="s">
        <v>3346</v>
      </c>
      <c r="C35" s="52" t="s">
        <v>4852</v>
      </c>
      <c r="D35" s="30" t="s">
        <v>645</v>
      </c>
      <c r="E35" s="30" t="s">
        <v>3345</v>
      </c>
      <c r="F35" s="45" t="s">
        <v>3347</v>
      </c>
    </row>
    <row r="36" spans="1:6" ht="15.75">
      <c r="A36" s="44" t="s">
        <v>3356</v>
      </c>
      <c r="B36" s="30" t="s">
        <v>3358</v>
      </c>
      <c r="C36" s="52" t="s">
        <v>4852</v>
      </c>
      <c r="D36" s="30" t="s">
        <v>195</v>
      </c>
      <c r="E36" s="30" t="s">
        <v>3357</v>
      </c>
      <c r="F36" s="45" t="s">
        <v>3359</v>
      </c>
    </row>
    <row r="37" spans="1:6" ht="15.75">
      <c r="A37" s="44" t="s">
        <v>3360</v>
      </c>
      <c r="B37" s="30" t="s">
        <v>3363</v>
      </c>
      <c r="C37" s="52" t="s">
        <v>4852</v>
      </c>
      <c r="D37" s="30" t="s">
        <v>3362</v>
      </c>
      <c r="E37" s="30" t="s">
        <v>3361</v>
      </c>
      <c r="F37" s="45" t="s">
        <v>3364</v>
      </c>
    </row>
    <row r="38" spans="1:6" ht="15.75">
      <c r="A38" s="44" t="s">
        <v>3365</v>
      </c>
      <c r="B38" s="30" t="s">
        <v>3366</v>
      </c>
      <c r="C38" s="52" t="s">
        <v>4852</v>
      </c>
      <c r="D38" s="30" t="s">
        <v>537</v>
      </c>
      <c r="E38" s="30" t="s">
        <v>1128</v>
      </c>
      <c r="F38" s="45" t="s">
        <v>3367</v>
      </c>
    </row>
    <row r="39" spans="1:6" ht="15.75">
      <c r="A39" s="44" t="s">
        <v>3563</v>
      </c>
      <c r="B39" s="30" t="s">
        <v>3565</v>
      </c>
      <c r="C39" s="52" t="s">
        <v>4852</v>
      </c>
      <c r="D39" s="30" t="s">
        <v>523</v>
      </c>
      <c r="E39" s="30" t="s">
        <v>3564</v>
      </c>
      <c r="F39" s="45" t="s">
        <v>3566</v>
      </c>
    </row>
    <row r="40" spans="1:6" ht="15.75">
      <c r="A40" s="44" t="s">
        <v>3670</v>
      </c>
      <c r="B40" s="30" t="s">
        <v>3672</v>
      </c>
      <c r="C40" s="52" t="s">
        <v>4852</v>
      </c>
      <c r="D40" s="30" t="s">
        <v>3280</v>
      </c>
      <c r="E40" s="30" t="s">
        <v>3671</v>
      </c>
      <c r="F40" s="45" t="s">
        <v>3673</v>
      </c>
    </row>
    <row r="41" spans="1:6" ht="15.75">
      <c r="A41" s="44" t="s">
        <v>3852</v>
      </c>
      <c r="B41" s="30" t="s">
        <v>3854</v>
      </c>
      <c r="C41" s="52" t="s">
        <v>4852</v>
      </c>
      <c r="D41" s="30" t="s">
        <v>839</v>
      </c>
      <c r="E41" s="30" t="s">
        <v>3853</v>
      </c>
      <c r="F41" s="45" t="s">
        <v>3855</v>
      </c>
    </row>
    <row r="42" spans="1:6" ht="15.75">
      <c r="A42" s="44" t="s">
        <v>3868</v>
      </c>
      <c r="B42" s="30" t="s">
        <v>3869</v>
      </c>
      <c r="C42" s="52" t="s">
        <v>4852</v>
      </c>
      <c r="D42" s="30" t="s">
        <v>1372</v>
      </c>
      <c r="E42" s="30" t="s">
        <v>460</v>
      </c>
      <c r="F42" s="45" t="s">
        <v>3870</v>
      </c>
    </row>
    <row r="43" spans="1:6" ht="15.75">
      <c r="A43" s="44" t="s">
        <v>4025</v>
      </c>
      <c r="B43" s="30" t="s">
        <v>47</v>
      </c>
      <c r="C43" s="52" t="s">
        <v>4852</v>
      </c>
      <c r="D43" s="30" t="s">
        <v>74</v>
      </c>
      <c r="E43" s="30" t="s">
        <v>4026</v>
      </c>
      <c r="F43" s="45" t="s">
        <v>4027</v>
      </c>
    </row>
    <row r="44" spans="1:6" ht="15.75">
      <c r="A44" s="44" t="s">
        <v>4047</v>
      </c>
      <c r="B44" s="30" t="s">
        <v>4049</v>
      </c>
      <c r="C44" s="52" t="s">
        <v>4852</v>
      </c>
      <c r="D44" s="30" t="s">
        <v>4048</v>
      </c>
      <c r="E44" s="30" t="s">
        <v>3222</v>
      </c>
      <c r="F44" s="45" t="s">
        <v>4050</v>
      </c>
    </row>
    <row r="45" spans="1:6" ht="15.75">
      <c r="A45" s="44" t="s">
        <v>4215</v>
      </c>
      <c r="B45" s="30" t="s">
        <v>4218</v>
      </c>
      <c r="C45" s="52" t="s">
        <v>4852</v>
      </c>
      <c r="D45" s="30" t="s">
        <v>4217</v>
      </c>
      <c r="E45" s="30" t="s">
        <v>4216</v>
      </c>
      <c r="F45" s="45" t="s">
        <v>4219</v>
      </c>
    </row>
    <row r="46" spans="1:6" ht="15.75">
      <c r="A46" s="44" t="s">
        <v>4239</v>
      </c>
      <c r="B46" s="30" t="s">
        <v>592</v>
      </c>
      <c r="C46" s="52" t="s">
        <v>4852</v>
      </c>
      <c r="D46" s="30" t="s">
        <v>195</v>
      </c>
      <c r="E46" s="30" t="s">
        <v>591</v>
      </c>
      <c r="F46" s="45" t="s">
        <v>4240</v>
      </c>
    </row>
    <row r="47" spans="1:6" ht="15.75">
      <c r="A47" s="44" t="s">
        <v>4755</v>
      </c>
      <c r="B47" s="30" t="s">
        <v>4756</v>
      </c>
      <c r="C47" s="52" t="s">
        <v>4852</v>
      </c>
      <c r="D47" s="30" t="s">
        <v>165</v>
      </c>
      <c r="E47" s="30" t="s">
        <v>936</v>
      </c>
      <c r="F47" s="45" t="s">
        <v>4757</v>
      </c>
    </row>
    <row r="48" spans="1:6" ht="15.75">
      <c r="A48" s="44" t="s">
        <v>9</v>
      </c>
      <c r="B48" s="30" t="s">
        <v>13</v>
      </c>
      <c r="C48" s="51" t="s">
        <v>4843</v>
      </c>
      <c r="D48" s="30" t="s">
        <v>12</v>
      </c>
      <c r="E48" s="30" t="s">
        <v>11</v>
      </c>
      <c r="F48" s="45" t="s">
        <v>14</v>
      </c>
    </row>
    <row r="49" spans="1:6" ht="15.75">
      <c r="A49" s="44" t="s">
        <v>85</v>
      </c>
      <c r="B49" s="30" t="s">
        <v>88</v>
      </c>
      <c r="C49" s="51" t="s">
        <v>4843</v>
      </c>
      <c r="D49" s="30" t="s">
        <v>87</v>
      </c>
      <c r="E49" s="30" t="s">
        <v>86</v>
      </c>
      <c r="F49" s="45" t="s">
        <v>89</v>
      </c>
    </row>
    <row r="50" spans="1:6" ht="15.75">
      <c r="A50" s="44" t="s">
        <v>590</v>
      </c>
      <c r="B50" s="30" t="s">
        <v>592</v>
      </c>
      <c r="C50" s="51" t="s">
        <v>4843</v>
      </c>
      <c r="D50" s="30" t="s">
        <v>195</v>
      </c>
      <c r="E50" s="30" t="s">
        <v>591</v>
      </c>
      <c r="F50" s="45" t="s">
        <v>593</v>
      </c>
    </row>
    <row r="51" spans="1:6" ht="15.75">
      <c r="A51" s="44" t="s">
        <v>603</v>
      </c>
      <c r="B51" s="30" t="s">
        <v>603</v>
      </c>
      <c r="C51" s="51" t="s">
        <v>4843</v>
      </c>
      <c r="D51" s="30" t="s">
        <v>161</v>
      </c>
      <c r="E51" s="30" t="s">
        <v>604</v>
      </c>
      <c r="F51" s="45" t="s">
        <v>605</v>
      </c>
    </row>
    <row r="52" spans="1:6" ht="15.75">
      <c r="A52" s="44" t="s">
        <v>829</v>
      </c>
      <c r="B52" s="30" t="s">
        <v>832</v>
      </c>
      <c r="C52" s="51" t="s">
        <v>4843</v>
      </c>
      <c r="D52" s="30" t="s">
        <v>831</v>
      </c>
      <c r="E52" s="30" t="s">
        <v>830</v>
      </c>
      <c r="F52" s="45" t="s">
        <v>833</v>
      </c>
    </row>
    <row r="53" spans="1:6" ht="15.75">
      <c r="A53" s="44" t="s">
        <v>944</v>
      </c>
      <c r="B53" s="30" t="s">
        <v>946</v>
      </c>
      <c r="C53" s="51" t="s">
        <v>4843</v>
      </c>
      <c r="D53" s="30" t="s">
        <v>572</v>
      </c>
      <c r="E53" s="30" t="s">
        <v>945</v>
      </c>
      <c r="F53" s="45" t="s">
        <v>947</v>
      </c>
    </row>
    <row r="54" spans="1:6" ht="15.75">
      <c r="A54" s="44" t="s">
        <v>1124</v>
      </c>
      <c r="B54" s="30" t="s">
        <v>1124</v>
      </c>
      <c r="C54" s="51" t="s">
        <v>4843</v>
      </c>
      <c r="D54" s="30" t="s">
        <v>233</v>
      </c>
      <c r="E54" s="30" t="s">
        <v>1125</v>
      </c>
      <c r="F54" s="45" t="s">
        <v>4850</v>
      </c>
    </row>
    <row r="55" spans="1:6" ht="15.75">
      <c r="A55" s="44" t="s">
        <v>1143</v>
      </c>
      <c r="B55" s="30" t="s">
        <v>47</v>
      </c>
      <c r="C55" s="51" t="s">
        <v>4843</v>
      </c>
      <c r="D55" s="30" t="s">
        <v>1145</v>
      </c>
      <c r="E55" s="30" t="s">
        <v>1144</v>
      </c>
      <c r="F55" s="45" t="s">
        <v>1146</v>
      </c>
    </row>
    <row r="56" spans="1:6" ht="15.75">
      <c r="A56" s="44" t="s">
        <v>1448</v>
      </c>
      <c r="B56" s="30" t="s">
        <v>1448</v>
      </c>
      <c r="C56" s="51" t="s">
        <v>4843</v>
      </c>
      <c r="D56" s="30" t="s">
        <v>1064</v>
      </c>
      <c r="E56" s="30" t="s">
        <v>1449</v>
      </c>
      <c r="F56" s="45" t="s">
        <v>1450</v>
      </c>
    </row>
    <row r="57" spans="1:6" ht="15.75">
      <c r="A57" s="44" t="s">
        <v>1471</v>
      </c>
      <c r="B57" s="30" t="s">
        <v>1471</v>
      </c>
      <c r="C57" s="51" t="s">
        <v>4843</v>
      </c>
      <c r="D57" s="30" t="s">
        <v>1004</v>
      </c>
      <c r="E57" s="30" t="s">
        <v>1003</v>
      </c>
      <c r="F57" s="45" t="s">
        <v>1472</v>
      </c>
    </row>
    <row r="58" spans="1:6" ht="15.75">
      <c r="A58" s="44" t="s">
        <v>2178</v>
      </c>
      <c r="B58" s="30" t="s">
        <v>2178</v>
      </c>
      <c r="C58" s="51" t="s">
        <v>4843</v>
      </c>
      <c r="D58" s="30" t="s">
        <v>110</v>
      </c>
      <c r="E58" s="30" t="s">
        <v>2179</v>
      </c>
      <c r="F58" s="45" t="s">
        <v>2180</v>
      </c>
    </row>
    <row r="59" spans="1:6" ht="15.75">
      <c r="A59" s="44" t="s">
        <v>2299</v>
      </c>
      <c r="B59" s="30" t="s">
        <v>2299</v>
      </c>
      <c r="C59" s="51" t="s">
        <v>4843</v>
      </c>
      <c r="D59" s="30" t="s">
        <v>784</v>
      </c>
      <c r="E59" s="30" t="s">
        <v>2300</v>
      </c>
      <c r="F59" s="45" t="s">
        <v>2301</v>
      </c>
    </row>
    <row r="60" spans="1:6" ht="15.75">
      <c r="A60" s="44" t="s">
        <v>2579</v>
      </c>
      <c r="B60" s="30" t="s">
        <v>2579</v>
      </c>
      <c r="C60" s="51" t="s">
        <v>4843</v>
      </c>
      <c r="D60" s="30" t="s">
        <v>2581</v>
      </c>
      <c r="E60" s="30" t="s">
        <v>2580</v>
      </c>
      <c r="F60" s="45" t="s">
        <v>2582</v>
      </c>
    </row>
    <row r="61" spans="1:6" ht="15.75">
      <c r="A61" s="44" t="s">
        <v>3322</v>
      </c>
      <c r="B61" s="30" t="s">
        <v>3324</v>
      </c>
      <c r="C61" s="51" t="s">
        <v>4843</v>
      </c>
      <c r="D61" s="30" t="s">
        <v>668</v>
      </c>
      <c r="E61" s="30" t="s">
        <v>3323</v>
      </c>
      <c r="F61" s="45" t="s">
        <v>3325</v>
      </c>
    </row>
    <row r="62" spans="1:6" ht="15.75">
      <c r="A62" s="44" t="s">
        <v>3510</v>
      </c>
      <c r="B62" s="30" t="s">
        <v>3513</v>
      </c>
      <c r="C62" s="51" t="s">
        <v>4843</v>
      </c>
      <c r="D62" s="30" t="s">
        <v>3512</v>
      </c>
      <c r="E62" s="30" t="s">
        <v>3511</v>
      </c>
      <c r="F62" s="45" t="s">
        <v>3514</v>
      </c>
    </row>
    <row r="63" spans="1:6" ht="15.75">
      <c r="A63" s="44" t="s">
        <v>3597</v>
      </c>
      <c r="B63" s="30" t="s">
        <v>3600</v>
      </c>
      <c r="C63" s="51" t="s">
        <v>4843</v>
      </c>
      <c r="D63" s="30" t="s">
        <v>3599</v>
      </c>
      <c r="E63" s="30" t="s">
        <v>3598</v>
      </c>
      <c r="F63" s="45" t="s">
        <v>3601</v>
      </c>
    </row>
    <row r="64" spans="1:6" ht="15.75">
      <c r="A64" s="44" t="s">
        <v>3941</v>
      </c>
      <c r="B64" s="30" t="s">
        <v>3941</v>
      </c>
      <c r="C64" s="51" t="s">
        <v>4843</v>
      </c>
      <c r="D64" s="30" t="s">
        <v>1004</v>
      </c>
      <c r="E64" s="30" t="s">
        <v>1003</v>
      </c>
      <c r="F64" s="45" t="s">
        <v>3942</v>
      </c>
    </row>
    <row r="65" spans="1:6" ht="15.75">
      <c r="A65" s="44" t="s">
        <v>3979</v>
      </c>
      <c r="B65" s="30" t="s">
        <v>3979</v>
      </c>
      <c r="C65" s="51" t="s">
        <v>4843</v>
      </c>
      <c r="D65" s="30" t="s">
        <v>303</v>
      </c>
      <c r="E65" s="30" t="s">
        <v>3980</v>
      </c>
      <c r="F65" s="45" t="s">
        <v>3981</v>
      </c>
    </row>
    <row r="66" spans="1:6" ht="15.75">
      <c r="A66" s="44" t="s">
        <v>4781</v>
      </c>
      <c r="B66" s="30" t="s">
        <v>4784</v>
      </c>
      <c r="C66" s="51" t="s">
        <v>4843</v>
      </c>
      <c r="D66" s="30" t="s">
        <v>4783</v>
      </c>
      <c r="E66" s="30" t="s">
        <v>4782</v>
      </c>
      <c r="F66" s="45" t="s">
        <v>4785</v>
      </c>
    </row>
    <row r="67" spans="1:6" ht="15.75">
      <c r="A67" s="44" t="s">
        <v>75</v>
      </c>
      <c r="B67" s="30" t="s">
        <v>75</v>
      </c>
      <c r="C67" s="53" t="s">
        <v>8</v>
      </c>
      <c r="D67" s="30" t="s">
        <v>74</v>
      </c>
      <c r="E67" s="30" t="s">
        <v>73</v>
      </c>
      <c r="F67" s="45" t="s">
        <v>316</v>
      </c>
    </row>
    <row r="68" spans="1:6" ht="15.75">
      <c r="A68" s="44" t="s">
        <v>2806</v>
      </c>
      <c r="B68" s="30" t="s">
        <v>2809</v>
      </c>
      <c r="C68" s="53" t="s">
        <v>8</v>
      </c>
      <c r="D68" s="30" t="s">
        <v>2808</v>
      </c>
      <c r="E68" s="30" t="s">
        <v>2807</v>
      </c>
      <c r="F68" s="45" t="s">
        <v>2810</v>
      </c>
    </row>
    <row r="69" spans="1:6" ht="15.75">
      <c r="A69" s="44" t="s">
        <v>2854</v>
      </c>
      <c r="B69" s="30" t="s">
        <v>2854</v>
      </c>
      <c r="C69" s="53" t="s">
        <v>8</v>
      </c>
      <c r="D69" s="30" t="s">
        <v>51</v>
      </c>
      <c r="E69" s="30" t="s">
        <v>2855</v>
      </c>
      <c r="F69" s="45" t="s">
        <v>2856</v>
      </c>
    </row>
    <row r="70" spans="1:6" ht="15.75">
      <c r="A70" s="44" t="s">
        <v>25</v>
      </c>
      <c r="B70" s="30" t="s">
        <v>28</v>
      </c>
      <c r="C70" s="53" t="s">
        <v>8</v>
      </c>
      <c r="D70" s="30" t="s">
        <v>27</v>
      </c>
      <c r="E70" s="30" t="s">
        <v>26</v>
      </c>
      <c r="F70" s="45" t="s">
        <v>29</v>
      </c>
    </row>
    <row r="71" spans="1:6" ht="15.75">
      <c r="A71" s="44" t="s">
        <v>30</v>
      </c>
      <c r="B71" s="30" t="s">
        <v>33</v>
      </c>
      <c r="C71" s="53" t="s">
        <v>8</v>
      </c>
      <c r="D71" s="30" t="s">
        <v>32</v>
      </c>
      <c r="E71" s="30" t="s">
        <v>31</v>
      </c>
      <c r="F71" s="45" t="s">
        <v>34</v>
      </c>
    </row>
    <row r="72" spans="1:6" ht="15.75">
      <c r="A72" s="44" t="s">
        <v>35</v>
      </c>
      <c r="B72" s="30" t="s">
        <v>35</v>
      </c>
      <c r="C72" s="53" t="s">
        <v>8</v>
      </c>
      <c r="D72" s="30" t="s">
        <v>37</v>
      </c>
      <c r="E72" s="30" t="s">
        <v>36</v>
      </c>
      <c r="F72" s="45" t="s">
        <v>38</v>
      </c>
    </row>
    <row r="73" spans="1:6" ht="15.75">
      <c r="A73" s="44" t="s">
        <v>39</v>
      </c>
      <c r="B73" s="30" t="s">
        <v>42</v>
      </c>
      <c r="C73" s="53" t="s">
        <v>8</v>
      </c>
      <c r="D73" s="30" t="s">
        <v>41</v>
      </c>
      <c r="E73" s="30" t="s">
        <v>40</v>
      </c>
      <c r="F73" s="45" t="s">
        <v>43</v>
      </c>
    </row>
    <row r="74" spans="1:6" ht="15.75">
      <c r="A74" s="44" t="s">
        <v>61</v>
      </c>
      <c r="B74" s="30" t="s">
        <v>61</v>
      </c>
      <c r="C74" s="53" t="s">
        <v>8</v>
      </c>
      <c r="D74" s="30" t="s">
        <v>63</v>
      </c>
      <c r="E74" s="30" t="s">
        <v>62</v>
      </c>
      <c r="F74" s="45" t="s">
        <v>64</v>
      </c>
    </row>
    <row r="75" spans="1:6" ht="15.75">
      <c r="A75" s="44" t="s">
        <v>65</v>
      </c>
      <c r="B75" s="30" t="s">
        <v>65</v>
      </c>
      <c r="C75" s="53" t="s">
        <v>8</v>
      </c>
      <c r="D75" s="30" t="s">
        <v>66</v>
      </c>
      <c r="E75" s="30" t="s">
        <v>66</v>
      </c>
      <c r="F75" s="45" t="s">
        <v>67</v>
      </c>
    </row>
    <row r="76" spans="1:6" ht="15.75">
      <c r="A76" s="44" t="s">
        <v>77</v>
      </c>
      <c r="B76" s="30" t="s">
        <v>47</v>
      </c>
      <c r="C76" s="53" t="s">
        <v>8</v>
      </c>
      <c r="D76" s="30" t="s">
        <v>79</v>
      </c>
      <c r="E76" s="30" t="s">
        <v>78</v>
      </c>
      <c r="F76" s="45" t="s">
        <v>80</v>
      </c>
    </row>
    <row r="77" spans="1:6" ht="15.75">
      <c r="A77" s="44" t="s">
        <v>99</v>
      </c>
      <c r="B77" s="30" t="s">
        <v>101</v>
      </c>
      <c r="C77" s="53" t="s">
        <v>8</v>
      </c>
      <c r="D77" s="30" t="s">
        <v>100</v>
      </c>
      <c r="E77" s="30" t="s">
        <v>31</v>
      </c>
      <c r="F77" s="45" t="s">
        <v>102</v>
      </c>
    </row>
    <row r="78" spans="1:6" ht="15.75">
      <c r="A78" s="44" t="s">
        <v>120</v>
      </c>
      <c r="B78" s="30" t="s">
        <v>120</v>
      </c>
      <c r="C78" s="53" t="s">
        <v>8</v>
      </c>
      <c r="D78" s="30" t="s">
        <v>83</v>
      </c>
      <c r="E78" s="30" t="s">
        <v>121</v>
      </c>
      <c r="F78" s="45" t="s">
        <v>122</v>
      </c>
    </row>
    <row r="79" spans="1:6" ht="15.75">
      <c r="A79" s="44" t="s">
        <v>123</v>
      </c>
      <c r="B79" s="30" t="s">
        <v>126</v>
      </c>
      <c r="C79" s="53" t="s">
        <v>8</v>
      </c>
      <c r="D79" s="30" t="s">
        <v>125</v>
      </c>
      <c r="E79" s="30" t="s">
        <v>124</v>
      </c>
      <c r="F79" s="45" t="s">
        <v>127</v>
      </c>
    </row>
    <row r="80" spans="1:6" ht="15.75">
      <c r="A80" s="44" t="s">
        <v>173</v>
      </c>
      <c r="B80" s="30" t="s">
        <v>176</v>
      </c>
      <c r="C80" s="53" t="s">
        <v>8</v>
      </c>
      <c r="D80" s="30" t="s">
        <v>175</v>
      </c>
      <c r="E80" s="30" t="s">
        <v>174</v>
      </c>
      <c r="F80" s="45" t="s">
        <v>177</v>
      </c>
    </row>
    <row r="81" spans="1:6" ht="15.75">
      <c r="A81" s="44" t="s">
        <v>183</v>
      </c>
      <c r="B81" s="30" t="s">
        <v>186</v>
      </c>
      <c r="C81" s="53" t="s">
        <v>8</v>
      </c>
      <c r="D81" s="30" t="s">
        <v>185</v>
      </c>
      <c r="E81" s="30" t="s">
        <v>184</v>
      </c>
      <c r="F81" s="45" t="s">
        <v>187</v>
      </c>
    </row>
    <row r="82" spans="1:6" ht="15.75">
      <c r="A82" s="44" t="s">
        <v>202</v>
      </c>
      <c r="B82" s="30" t="s">
        <v>204</v>
      </c>
      <c r="C82" s="53" t="s">
        <v>8</v>
      </c>
      <c r="D82" s="30" t="s">
        <v>118</v>
      </c>
      <c r="E82" s="30" t="s">
        <v>203</v>
      </c>
      <c r="F82" s="45" t="s">
        <v>205</v>
      </c>
    </row>
    <row r="83" spans="1:6" ht="15.75">
      <c r="A83" s="44" t="s">
        <v>214</v>
      </c>
      <c r="B83" s="30" t="s">
        <v>216</v>
      </c>
      <c r="C83" s="53" t="s">
        <v>8</v>
      </c>
      <c r="D83" s="30" t="s">
        <v>37</v>
      </c>
      <c r="E83" s="30" t="s">
        <v>215</v>
      </c>
      <c r="F83" s="45" t="s">
        <v>217</v>
      </c>
    </row>
    <row r="84" spans="1:6" ht="15.75">
      <c r="A84" s="44" t="s">
        <v>218</v>
      </c>
      <c r="B84" s="30" t="s">
        <v>221</v>
      </c>
      <c r="C84" s="53" t="s">
        <v>8</v>
      </c>
      <c r="D84" s="30" t="s">
        <v>220</v>
      </c>
      <c r="E84" s="30" t="s">
        <v>219</v>
      </c>
      <c r="F84" s="45" t="s">
        <v>222</v>
      </c>
    </row>
    <row r="85" spans="1:6" ht="15.75">
      <c r="A85" s="44" t="s">
        <v>240</v>
      </c>
      <c r="B85" s="30" t="s">
        <v>243</v>
      </c>
      <c r="C85" s="53" t="s">
        <v>8</v>
      </c>
      <c r="D85" s="30" t="s">
        <v>242</v>
      </c>
      <c r="E85" s="30" t="s">
        <v>241</v>
      </c>
      <c r="F85" s="45" t="s">
        <v>244</v>
      </c>
    </row>
    <row r="86" spans="1:6" ht="15.75">
      <c r="A86" s="44" t="s">
        <v>245</v>
      </c>
      <c r="B86" s="30" t="s">
        <v>248</v>
      </c>
      <c r="C86" s="53" t="s">
        <v>8</v>
      </c>
      <c r="D86" s="30" t="s">
        <v>247</v>
      </c>
      <c r="E86" s="30" t="s">
        <v>246</v>
      </c>
      <c r="F86" s="45" t="s">
        <v>249</v>
      </c>
    </row>
    <row r="87" spans="1:6" ht="15.75">
      <c r="A87" s="44" t="s">
        <v>254</v>
      </c>
      <c r="B87" s="30" t="s">
        <v>255</v>
      </c>
      <c r="C87" s="53" t="s">
        <v>8</v>
      </c>
      <c r="D87" s="30" t="s">
        <v>66</v>
      </c>
      <c r="E87" s="30" t="s">
        <v>66</v>
      </c>
      <c r="F87" s="45" t="s">
        <v>256</v>
      </c>
    </row>
    <row r="88" spans="1:6" ht="15.75">
      <c r="A88" s="44" t="s">
        <v>265</v>
      </c>
      <c r="B88" s="30" t="s">
        <v>268</v>
      </c>
      <c r="C88" s="53" t="s">
        <v>8</v>
      </c>
      <c r="D88" s="30" t="s">
        <v>267</v>
      </c>
      <c r="E88" s="30" t="s">
        <v>266</v>
      </c>
      <c r="F88" s="45" t="s">
        <v>269</v>
      </c>
    </row>
    <row r="89" spans="1:6" ht="15.75">
      <c r="A89" s="44" t="s">
        <v>270</v>
      </c>
      <c r="B89" s="30" t="s">
        <v>272</v>
      </c>
      <c r="C89" s="53" t="s">
        <v>8</v>
      </c>
      <c r="D89" s="30" t="s">
        <v>195</v>
      </c>
      <c r="E89" s="30" t="s">
        <v>271</v>
      </c>
      <c r="F89" s="45" t="s">
        <v>273</v>
      </c>
    </row>
    <row r="90" spans="1:6" ht="15.75">
      <c r="A90" s="44" t="s">
        <v>291</v>
      </c>
      <c r="B90" s="30" t="s">
        <v>294</v>
      </c>
      <c r="C90" s="53" t="s">
        <v>8</v>
      </c>
      <c r="D90" s="30" t="s">
        <v>293</v>
      </c>
      <c r="E90" s="30" t="s">
        <v>292</v>
      </c>
      <c r="F90" s="45" t="s">
        <v>295</v>
      </c>
    </row>
    <row r="91" spans="1:6" ht="15.75">
      <c r="A91" s="44" t="s">
        <v>363</v>
      </c>
      <c r="B91" s="30" t="s">
        <v>363</v>
      </c>
      <c r="C91" s="53" t="s">
        <v>8</v>
      </c>
      <c r="D91" s="30" t="s">
        <v>365</v>
      </c>
      <c r="E91" s="30" t="s">
        <v>364</v>
      </c>
      <c r="F91" s="45" t="s">
        <v>366</v>
      </c>
    </row>
    <row r="92" spans="1:6" ht="15.75">
      <c r="A92" s="44" t="s">
        <v>380</v>
      </c>
      <c r="B92" s="30" t="s">
        <v>381</v>
      </c>
      <c r="C92" s="53" t="s">
        <v>8</v>
      </c>
      <c r="D92" s="30" t="s">
        <v>185</v>
      </c>
      <c r="E92" s="30" t="s">
        <v>45</v>
      </c>
      <c r="F92" s="45" t="s">
        <v>382</v>
      </c>
    </row>
    <row r="93" spans="1:6" ht="15.75">
      <c r="A93" s="44" t="s">
        <v>425</v>
      </c>
      <c r="B93" s="30" t="s">
        <v>427</v>
      </c>
      <c r="C93" s="53" t="s">
        <v>8</v>
      </c>
      <c r="D93" s="30" t="s">
        <v>83</v>
      </c>
      <c r="E93" s="30" t="s">
        <v>426</v>
      </c>
      <c r="F93" s="45" t="s">
        <v>428</v>
      </c>
    </row>
    <row r="94" spans="1:6" ht="15.75">
      <c r="A94" s="44" t="s">
        <v>441</v>
      </c>
      <c r="B94" s="30" t="s">
        <v>444</v>
      </c>
      <c r="C94" s="53" t="s">
        <v>8</v>
      </c>
      <c r="D94" s="30" t="s">
        <v>443</v>
      </c>
      <c r="E94" s="30" t="s">
        <v>442</v>
      </c>
      <c r="F94" s="45" t="s">
        <v>445</v>
      </c>
    </row>
    <row r="95" spans="1:6" ht="15.75">
      <c r="A95" s="44" t="s">
        <v>446</v>
      </c>
      <c r="B95" s="30" t="s">
        <v>446</v>
      </c>
      <c r="C95" s="53" t="s">
        <v>8</v>
      </c>
      <c r="D95" s="30" t="s">
        <v>448</v>
      </c>
      <c r="E95" s="30" t="s">
        <v>447</v>
      </c>
      <c r="F95" s="45" t="s">
        <v>449</v>
      </c>
    </row>
    <row r="96" spans="1:6" ht="15.75">
      <c r="A96" s="44" t="s">
        <v>475</v>
      </c>
      <c r="B96" s="30" t="s">
        <v>475</v>
      </c>
      <c r="C96" s="53" t="s">
        <v>8</v>
      </c>
      <c r="D96" s="30" t="s">
        <v>477</v>
      </c>
      <c r="E96" s="30" t="s">
        <v>476</v>
      </c>
      <c r="F96" s="45" t="s">
        <v>478</v>
      </c>
    </row>
    <row r="97" spans="1:6" ht="15.75">
      <c r="A97" s="44" t="s">
        <v>479</v>
      </c>
      <c r="B97" s="30" t="s">
        <v>482</v>
      </c>
      <c r="C97" s="53" t="s">
        <v>8</v>
      </c>
      <c r="D97" s="30" t="s">
        <v>481</v>
      </c>
      <c r="E97" s="30" t="s">
        <v>480</v>
      </c>
      <c r="F97" s="45" t="s">
        <v>483</v>
      </c>
    </row>
    <row r="98" spans="1:6" ht="15.75">
      <c r="A98" s="44" t="s">
        <v>495</v>
      </c>
      <c r="B98" s="30" t="s">
        <v>498</v>
      </c>
      <c r="C98" s="53" t="s">
        <v>8</v>
      </c>
      <c r="D98" s="30" t="s">
        <v>497</v>
      </c>
      <c r="E98" s="30" t="s">
        <v>496</v>
      </c>
      <c r="F98" s="45" t="s">
        <v>499</v>
      </c>
    </row>
    <row r="99" spans="1:6" ht="15.75">
      <c r="A99" s="44" t="s">
        <v>503</v>
      </c>
      <c r="B99" s="30" t="s">
        <v>506</v>
      </c>
      <c r="C99" s="53" t="s">
        <v>8</v>
      </c>
      <c r="D99" s="30" t="s">
        <v>505</v>
      </c>
      <c r="E99" s="30" t="s">
        <v>504</v>
      </c>
      <c r="F99" s="45" t="s">
        <v>507</v>
      </c>
    </row>
    <row r="100" spans="1:6" ht="15.75">
      <c r="A100" s="44" t="s">
        <v>508</v>
      </c>
      <c r="B100" s="30" t="s">
        <v>47</v>
      </c>
      <c r="C100" s="53" t="s">
        <v>8</v>
      </c>
      <c r="D100" s="30" t="s">
        <v>510</v>
      </c>
      <c r="E100" s="30" t="s">
        <v>509</v>
      </c>
      <c r="F100" s="45" t="s">
        <v>511</v>
      </c>
    </row>
    <row r="101" spans="1:6" ht="15.75">
      <c r="A101" s="44" t="s">
        <v>530</v>
      </c>
      <c r="B101" s="30" t="s">
        <v>533</v>
      </c>
      <c r="C101" s="53" t="s">
        <v>8</v>
      </c>
      <c r="D101" s="30" t="s">
        <v>532</v>
      </c>
      <c r="E101" s="30" t="s">
        <v>531</v>
      </c>
      <c r="F101" s="45" t="s">
        <v>534</v>
      </c>
    </row>
    <row r="102" spans="1:6" ht="15.75">
      <c r="A102" s="44" t="s">
        <v>550</v>
      </c>
      <c r="B102" s="30" t="s">
        <v>552</v>
      </c>
      <c r="C102" s="53" t="s">
        <v>8</v>
      </c>
      <c r="D102" s="30" t="s">
        <v>87</v>
      </c>
      <c r="E102" s="30" t="s">
        <v>551</v>
      </c>
      <c r="F102" s="45" t="s">
        <v>553</v>
      </c>
    </row>
    <row r="103" spans="1:6" ht="15.75">
      <c r="A103" s="44" t="s">
        <v>611</v>
      </c>
      <c r="B103" s="30" t="s">
        <v>614</v>
      </c>
      <c r="C103" s="53" t="s">
        <v>8</v>
      </c>
      <c r="D103" s="30" t="s">
        <v>613</v>
      </c>
      <c r="E103" s="30" t="s">
        <v>612</v>
      </c>
      <c r="F103" s="45" t="s">
        <v>615</v>
      </c>
    </row>
    <row r="104" spans="1:6" ht="15.75">
      <c r="A104" s="44" t="s">
        <v>620</v>
      </c>
      <c r="B104" s="30" t="s">
        <v>620</v>
      </c>
      <c r="C104" s="53" t="s">
        <v>8</v>
      </c>
      <c r="D104" s="30" t="s">
        <v>622</v>
      </c>
      <c r="E104" s="30" t="s">
        <v>621</v>
      </c>
      <c r="F104" s="45" t="s">
        <v>623</v>
      </c>
    </row>
    <row r="105" spans="1:6" ht="15.75">
      <c r="A105" s="44" t="s">
        <v>636</v>
      </c>
      <c r="B105" s="30" t="s">
        <v>47</v>
      </c>
      <c r="C105" s="53" t="s">
        <v>8</v>
      </c>
      <c r="D105" s="30" t="s">
        <v>638</v>
      </c>
      <c r="E105" s="30" t="s">
        <v>637</v>
      </c>
      <c r="F105" s="45" t="s">
        <v>639</v>
      </c>
    </row>
    <row r="106" spans="1:6" ht="15.75">
      <c r="A106" s="44" t="s">
        <v>643</v>
      </c>
      <c r="B106" s="30" t="s">
        <v>646</v>
      </c>
      <c r="C106" s="53" t="s">
        <v>8</v>
      </c>
      <c r="D106" s="30" t="s">
        <v>645</v>
      </c>
      <c r="E106" s="30" t="s">
        <v>644</v>
      </c>
      <c r="F106" s="45" t="s">
        <v>647</v>
      </c>
    </row>
    <row r="107" spans="1:6" ht="15.75">
      <c r="A107" s="44" t="s">
        <v>683</v>
      </c>
      <c r="B107" s="30" t="s">
        <v>686</v>
      </c>
      <c r="C107" s="53" t="s">
        <v>8</v>
      </c>
      <c r="D107" s="30" t="s">
        <v>685</v>
      </c>
      <c r="E107" s="30" t="s">
        <v>684</v>
      </c>
      <c r="F107" s="45" t="s">
        <v>687</v>
      </c>
    </row>
    <row r="108" spans="1:6" ht="15.75">
      <c r="A108" s="44" t="s">
        <v>692</v>
      </c>
      <c r="B108" s="30" t="s">
        <v>694</v>
      </c>
      <c r="C108" s="53" t="s">
        <v>8</v>
      </c>
      <c r="D108" s="30" t="s">
        <v>156</v>
      </c>
      <c r="E108" s="30" t="s">
        <v>693</v>
      </c>
      <c r="F108" s="45" t="s">
        <v>695</v>
      </c>
    </row>
    <row r="109" spans="1:6" ht="15.75">
      <c r="A109" s="44" t="s">
        <v>709</v>
      </c>
      <c r="B109" s="30" t="s">
        <v>712</v>
      </c>
      <c r="C109" s="53" t="s">
        <v>8</v>
      </c>
      <c r="D109" s="30" t="s">
        <v>711</v>
      </c>
      <c r="E109" s="30" t="s">
        <v>710</v>
      </c>
      <c r="F109" s="45" t="s">
        <v>713</v>
      </c>
    </row>
    <row r="110" spans="1:6" ht="15.75">
      <c r="A110" s="44" t="s">
        <v>714</v>
      </c>
      <c r="B110" s="30" t="s">
        <v>717</v>
      </c>
      <c r="C110" s="53" t="s">
        <v>8</v>
      </c>
      <c r="D110" s="30" t="s">
        <v>716</v>
      </c>
      <c r="E110" s="30" t="s">
        <v>715</v>
      </c>
      <c r="F110" s="45" t="s">
        <v>718</v>
      </c>
    </row>
    <row r="111" spans="1:6" ht="15.75">
      <c r="A111" s="44" t="s">
        <v>723</v>
      </c>
      <c r="B111" s="30" t="s">
        <v>726</v>
      </c>
      <c r="C111" s="53" t="s">
        <v>8</v>
      </c>
      <c r="D111" s="30" t="s">
        <v>725</v>
      </c>
      <c r="E111" s="30" t="s">
        <v>724</v>
      </c>
      <c r="F111" s="45" t="s">
        <v>727</v>
      </c>
    </row>
    <row r="112" spans="1:6" ht="15.75">
      <c r="A112" s="44" t="s">
        <v>750</v>
      </c>
      <c r="B112" s="30" t="s">
        <v>753</v>
      </c>
      <c r="C112" s="53" t="s">
        <v>8</v>
      </c>
      <c r="D112" s="30" t="s">
        <v>752</v>
      </c>
      <c r="E112" s="30" t="s">
        <v>751</v>
      </c>
      <c r="F112" s="45" t="s">
        <v>754</v>
      </c>
    </row>
    <row r="113" spans="1:6" ht="15.75">
      <c r="A113" s="44" t="s">
        <v>755</v>
      </c>
      <c r="B113" s="30" t="s">
        <v>757</v>
      </c>
      <c r="C113" s="53" t="s">
        <v>8</v>
      </c>
      <c r="D113" s="30" t="s">
        <v>633</v>
      </c>
      <c r="E113" s="30" t="s">
        <v>756</v>
      </c>
      <c r="F113" s="45" t="s">
        <v>758</v>
      </c>
    </row>
    <row r="114" spans="1:6" ht="15.75">
      <c r="A114" s="44" t="s">
        <v>763</v>
      </c>
      <c r="B114" s="30" t="s">
        <v>763</v>
      </c>
      <c r="C114" s="53" t="s">
        <v>8</v>
      </c>
      <c r="D114" s="30" t="s">
        <v>74</v>
      </c>
      <c r="E114" s="30" t="s">
        <v>764</v>
      </c>
      <c r="F114" s="45" t="s">
        <v>765</v>
      </c>
    </row>
    <row r="115" spans="1:6" ht="15.75">
      <c r="A115" s="44" t="s">
        <v>795</v>
      </c>
      <c r="B115" s="30" t="s">
        <v>797</v>
      </c>
      <c r="C115" s="53" t="s">
        <v>8</v>
      </c>
      <c r="D115" s="30" t="s">
        <v>200</v>
      </c>
      <c r="E115" s="30" t="s">
        <v>796</v>
      </c>
      <c r="F115" s="45" t="s">
        <v>798</v>
      </c>
    </row>
    <row r="116" spans="1:6" ht="15.75">
      <c r="A116" s="44" t="s">
        <v>799</v>
      </c>
      <c r="B116" s="30" t="s">
        <v>802</v>
      </c>
      <c r="C116" s="53" t="s">
        <v>8</v>
      </c>
      <c r="D116" s="30" t="s">
        <v>801</v>
      </c>
      <c r="E116" s="30" t="s">
        <v>800</v>
      </c>
      <c r="F116" s="45" t="s">
        <v>803</v>
      </c>
    </row>
    <row r="117" spans="1:6" ht="15.75">
      <c r="A117" s="44" t="s">
        <v>811</v>
      </c>
      <c r="B117" s="30" t="s">
        <v>814</v>
      </c>
      <c r="C117" s="53" t="s">
        <v>8</v>
      </c>
      <c r="D117" s="30" t="s">
        <v>813</v>
      </c>
      <c r="E117" s="30" t="s">
        <v>812</v>
      </c>
      <c r="F117" s="45" t="s">
        <v>815</v>
      </c>
    </row>
    <row r="118" spans="1:6" ht="15.75">
      <c r="A118" s="44" t="s">
        <v>825</v>
      </c>
      <c r="B118" s="30" t="s">
        <v>827</v>
      </c>
      <c r="C118" s="53" t="s">
        <v>8</v>
      </c>
      <c r="D118" s="30" t="s">
        <v>523</v>
      </c>
      <c r="E118" s="30" t="s">
        <v>826</v>
      </c>
      <c r="F118" s="45" t="s">
        <v>828</v>
      </c>
    </row>
    <row r="119" spans="1:6" ht="15.75">
      <c r="A119" s="44" t="s">
        <v>834</v>
      </c>
      <c r="B119" s="30" t="s">
        <v>836</v>
      </c>
      <c r="C119" s="53" t="s">
        <v>8</v>
      </c>
      <c r="D119" s="30" t="s">
        <v>195</v>
      </c>
      <c r="E119" s="30" t="s">
        <v>835</v>
      </c>
      <c r="F119" s="45" t="s">
        <v>837</v>
      </c>
    </row>
    <row r="120" spans="1:6" ht="15.75">
      <c r="A120" s="44" t="s">
        <v>838</v>
      </c>
      <c r="B120" s="30" t="s">
        <v>841</v>
      </c>
      <c r="C120" s="53" t="s">
        <v>8</v>
      </c>
      <c r="D120" s="30" t="s">
        <v>840</v>
      </c>
      <c r="E120" s="30" t="s">
        <v>839</v>
      </c>
      <c r="F120" s="45" t="s">
        <v>842</v>
      </c>
    </row>
    <row r="121" spans="1:6" ht="15.75">
      <c r="A121" s="44" t="s">
        <v>873</v>
      </c>
      <c r="B121" s="30" t="s">
        <v>876</v>
      </c>
      <c r="C121" s="53" t="s">
        <v>8</v>
      </c>
      <c r="D121" s="30" t="s">
        <v>875</v>
      </c>
      <c r="E121" s="30" t="s">
        <v>874</v>
      </c>
      <c r="F121" s="45" t="s">
        <v>877</v>
      </c>
    </row>
    <row r="122" spans="1:6" ht="15.75">
      <c r="A122" s="44" t="s">
        <v>881</v>
      </c>
      <c r="B122" s="30" t="s">
        <v>882</v>
      </c>
      <c r="C122" s="53" t="s">
        <v>8</v>
      </c>
      <c r="D122" s="30" t="s">
        <v>170</v>
      </c>
      <c r="E122" s="30" t="s">
        <v>45</v>
      </c>
      <c r="F122" s="45" t="s">
        <v>883</v>
      </c>
    </row>
    <row r="123" spans="1:6" ht="15.75">
      <c r="A123" s="44" t="s">
        <v>887</v>
      </c>
      <c r="B123" s="30" t="s">
        <v>889</v>
      </c>
      <c r="C123" s="53" t="s">
        <v>8</v>
      </c>
      <c r="D123" s="30" t="s">
        <v>195</v>
      </c>
      <c r="E123" s="30" t="s">
        <v>888</v>
      </c>
      <c r="F123" s="45" t="s">
        <v>890</v>
      </c>
    </row>
    <row r="124" spans="1:6" ht="15.75">
      <c r="A124" s="44" t="s">
        <v>894</v>
      </c>
      <c r="B124" s="30" t="s">
        <v>896</v>
      </c>
      <c r="C124" s="53" t="s">
        <v>8</v>
      </c>
      <c r="D124" s="30" t="s">
        <v>165</v>
      </c>
      <c r="E124" s="30" t="s">
        <v>895</v>
      </c>
      <c r="F124" s="45" t="s">
        <v>897</v>
      </c>
    </row>
    <row r="125" spans="1:6" ht="15.75">
      <c r="A125" s="44" t="s">
        <v>902</v>
      </c>
      <c r="B125" s="30" t="s">
        <v>905</v>
      </c>
      <c r="C125" s="53" t="s">
        <v>8</v>
      </c>
      <c r="D125" s="30" t="s">
        <v>904</v>
      </c>
      <c r="E125" s="30" t="s">
        <v>903</v>
      </c>
      <c r="F125" s="45" t="s">
        <v>906</v>
      </c>
    </row>
    <row r="126" spans="1:6" ht="15.75">
      <c r="A126" s="44" t="s">
        <v>935</v>
      </c>
      <c r="B126" s="30" t="s">
        <v>47</v>
      </c>
      <c r="C126" s="53" t="s">
        <v>8</v>
      </c>
      <c r="D126" s="30" t="s">
        <v>937</v>
      </c>
      <c r="E126" s="30" t="s">
        <v>936</v>
      </c>
      <c r="F126" s="45" t="s">
        <v>938</v>
      </c>
    </row>
    <row r="127" spans="1:6" ht="15.75">
      <c r="A127" s="44" t="s">
        <v>939</v>
      </c>
      <c r="B127" s="30" t="s">
        <v>942</v>
      </c>
      <c r="C127" s="53" t="s">
        <v>8</v>
      </c>
      <c r="D127" s="30" t="s">
        <v>941</v>
      </c>
      <c r="E127" s="30" t="s">
        <v>940</v>
      </c>
      <c r="F127" s="45" t="s">
        <v>943</v>
      </c>
    </row>
    <row r="128" spans="1:6" ht="15.75">
      <c r="A128" s="44" t="s">
        <v>954</v>
      </c>
      <c r="B128" s="30" t="s">
        <v>390</v>
      </c>
      <c r="C128" s="53" t="s">
        <v>8</v>
      </c>
      <c r="D128" s="30" t="s">
        <v>389</v>
      </c>
      <c r="E128" s="30" t="s">
        <v>388</v>
      </c>
      <c r="F128" s="45" t="s">
        <v>955</v>
      </c>
    </row>
    <row r="129" spans="1:6" ht="15.75">
      <c r="A129" s="44" t="s">
        <v>982</v>
      </c>
      <c r="B129" s="30" t="s">
        <v>47</v>
      </c>
      <c r="C129" s="53" t="s">
        <v>8</v>
      </c>
      <c r="D129" s="30" t="s">
        <v>984</v>
      </c>
      <c r="E129" s="30" t="s">
        <v>983</v>
      </c>
      <c r="F129" s="45" t="s">
        <v>985</v>
      </c>
    </row>
    <row r="130" spans="1:6" ht="15.75">
      <c r="A130" s="44" t="s">
        <v>1002</v>
      </c>
      <c r="B130" s="30" t="s">
        <v>1002</v>
      </c>
      <c r="C130" s="53" t="s">
        <v>8</v>
      </c>
      <c r="D130" s="30" t="s">
        <v>1004</v>
      </c>
      <c r="E130" s="30" t="s">
        <v>1003</v>
      </c>
      <c r="F130" s="45" t="s">
        <v>1005</v>
      </c>
    </row>
    <row r="131" spans="1:6" ht="15.75">
      <c r="A131" s="44" t="s">
        <v>1011</v>
      </c>
      <c r="B131" s="30" t="s">
        <v>1014</v>
      </c>
      <c r="C131" s="53" t="s">
        <v>8</v>
      </c>
      <c r="D131" s="30" t="s">
        <v>1013</v>
      </c>
      <c r="E131" s="30" t="s">
        <v>1012</v>
      </c>
      <c r="F131" s="45" t="s">
        <v>1015</v>
      </c>
    </row>
    <row r="132" spans="1:6" ht="15.75">
      <c r="A132" s="44" t="s">
        <v>1020</v>
      </c>
      <c r="B132" s="30" t="s">
        <v>1023</v>
      </c>
      <c r="C132" s="53" t="s">
        <v>8</v>
      </c>
      <c r="D132" s="30" t="s">
        <v>1022</v>
      </c>
      <c r="E132" s="30" t="s">
        <v>1021</v>
      </c>
      <c r="F132" s="45" t="s">
        <v>1024</v>
      </c>
    </row>
    <row r="133" spans="1:6" ht="15.75">
      <c r="A133" s="44" t="s">
        <v>1058</v>
      </c>
      <c r="B133" s="30" t="s">
        <v>1060</v>
      </c>
      <c r="C133" s="53" t="s">
        <v>8</v>
      </c>
      <c r="D133" s="30" t="s">
        <v>334</v>
      </c>
      <c r="E133" s="30" t="s">
        <v>1059</v>
      </c>
      <c r="F133" s="45" t="s">
        <v>1061</v>
      </c>
    </row>
    <row r="134" spans="1:6" ht="15.75">
      <c r="A134" s="44" t="s">
        <v>1078</v>
      </c>
      <c r="B134" s="30" t="s">
        <v>1080</v>
      </c>
      <c r="C134" s="53" t="s">
        <v>8</v>
      </c>
      <c r="D134" s="30" t="s">
        <v>924</v>
      </c>
      <c r="E134" s="30" t="s">
        <v>1079</v>
      </c>
      <c r="F134" s="45" t="s">
        <v>1081</v>
      </c>
    </row>
    <row r="135" spans="1:6" ht="15.75">
      <c r="A135" s="44" t="s">
        <v>1088</v>
      </c>
      <c r="B135" s="30" t="s">
        <v>1090</v>
      </c>
      <c r="C135" s="53" t="s">
        <v>8</v>
      </c>
      <c r="D135" s="30" t="s">
        <v>725</v>
      </c>
      <c r="E135" s="30" t="s">
        <v>1089</v>
      </c>
      <c r="F135" s="45" t="s">
        <v>1091</v>
      </c>
    </row>
    <row r="136" spans="1:6" ht="15.75">
      <c r="A136" s="44" t="s">
        <v>1138</v>
      </c>
      <c r="B136" s="30" t="s">
        <v>1141</v>
      </c>
      <c r="C136" s="53" t="s">
        <v>8</v>
      </c>
      <c r="D136" s="30" t="s">
        <v>1140</v>
      </c>
      <c r="E136" s="30" t="s">
        <v>1139</v>
      </c>
      <c r="F136" s="45" t="s">
        <v>1142</v>
      </c>
    </row>
    <row r="137" spans="1:6" ht="15.75">
      <c r="A137" s="44" t="s">
        <v>1164</v>
      </c>
      <c r="B137" s="30" t="s">
        <v>1166</v>
      </c>
      <c r="C137" s="53" t="s">
        <v>8</v>
      </c>
      <c r="D137" s="30" t="s">
        <v>32</v>
      </c>
      <c r="E137" s="30" t="s">
        <v>1165</v>
      </c>
      <c r="F137" s="45" t="s">
        <v>1167</v>
      </c>
    </row>
    <row r="138" spans="1:6" ht="15.75">
      <c r="A138" s="44" t="s">
        <v>1172</v>
      </c>
      <c r="B138" s="30" t="s">
        <v>47</v>
      </c>
      <c r="C138" s="53" t="s">
        <v>8</v>
      </c>
      <c r="D138" s="30" t="s">
        <v>1174</v>
      </c>
      <c r="E138" s="30" t="s">
        <v>1173</v>
      </c>
      <c r="F138" s="45" t="s">
        <v>1175</v>
      </c>
    </row>
    <row r="139" spans="1:6" ht="15.75">
      <c r="A139" s="44" t="s">
        <v>825</v>
      </c>
      <c r="B139" s="30" t="s">
        <v>827</v>
      </c>
      <c r="C139" s="53" t="s">
        <v>8</v>
      </c>
      <c r="D139" s="30" t="s">
        <v>523</v>
      </c>
      <c r="E139" s="30" t="s">
        <v>826</v>
      </c>
      <c r="F139" s="45" t="s">
        <v>1235</v>
      </c>
    </row>
    <row r="140" spans="1:6" ht="15.75">
      <c r="A140" s="44" t="s">
        <v>1236</v>
      </c>
      <c r="B140" s="30" t="s">
        <v>1238</v>
      </c>
      <c r="C140" s="53" t="s">
        <v>8</v>
      </c>
      <c r="D140" s="30" t="s">
        <v>200</v>
      </c>
      <c r="E140" s="30" t="s">
        <v>1237</v>
      </c>
      <c r="F140" s="45" t="s">
        <v>1239</v>
      </c>
    </row>
    <row r="141" spans="1:6" ht="15.75">
      <c r="A141" s="44" t="s">
        <v>1244</v>
      </c>
      <c r="B141" s="30" t="s">
        <v>1246</v>
      </c>
      <c r="C141" s="53" t="s">
        <v>8</v>
      </c>
      <c r="D141" s="30" t="s">
        <v>924</v>
      </c>
      <c r="E141" s="30" t="s">
        <v>1245</v>
      </c>
      <c r="F141" s="45" t="s">
        <v>1247</v>
      </c>
    </row>
    <row r="142" spans="1:6" ht="15.75">
      <c r="A142" s="44" t="s">
        <v>1254</v>
      </c>
      <c r="B142" s="30" t="s">
        <v>1257</v>
      </c>
      <c r="C142" s="53" t="s">
        <v>8</v>
      </c>
      <c r="D142" s="30" t="s">
        <v>1256</v>
      </c>
      <c r="E142" s="30" t="s">
        <v>1255</v>
      </c>
      <c r="F142" s="45" t="s">
        <v>1258</v>
      </c>
    </row>
    <row r="143" spans="1:6" ht="15.75">
      <c r="A143" s="44" t="s">
        <v>1269</v>
      </c>
      <c r="B143" s="30" t="s">
        <v>1271</v>
      </c>
      <c r="C143" s="53" t="s">
        <v>8</v>
      </c>
      <c r="D143" s="30" t="s">
        <v>37</v>
      </c>
      <c r="E143" s="30" t="s">
        <v>1270</v>
      </c>
      <c r="F143" s="45" t="s">
        <v>1272</v>
      </c>
    </row>
    <row r="144" spans="1:6" ht="15.75">
      <c r="A144" s="44" t="s">
        <v>1277</v>
      </c>
      <c r="B144" s="30" t="s">
        <v>1280</v>
      </c>
      <c r="C144" s="53" t="s">
        <v>8</v>
      </c>
      <c r="D144" s="30" t="s">
        <v>1279</v>
      </c>
      <c r="E144" s="30" t="s">
        <v>1278</v>
      </c>
      <c r="F144" s="45" t="s">
        <v>1281</v>
      </c>
    </row>
    <row r="145" spans="1:6" ht="15.75">
      <c r="A145" s="44" t="s">
        <v>1297</v>
      </c>
      <c r="B145" s="30" t="s">
        <v>1300</v>
      </c>
      <c r="C145" s="53" t="s">
        <v>8</v>
      </c>
      <c r="D145" s="30" t="s">
        <v>1299</v>
      </c>
      <c r="E145" s="30" t="s">
        <v>1298</v>
      </c>
      <c r="F145" s="45" t="s">
        <v>1301</v>
      </c>
    </row>
    <row r="146" spans="1:6" ht="15.75">
      <c r="A146" s="44" t="s">
        <v>1337</v>
      </c>
      <c r="B146" s="30" t="s">
        <v>1339</v>
      </c>
      <c r="C146" s="53" t="s">
        <v>8</v>
      </c>
      <c r="D146" s="30" t="s">
        <v>238</v>
      </c>
      <c r="E146" s="30" t="s">
        <v>1338</v>
      </c>
      <c r="F146" s="45" t="s">
        <v>1340</v>
      </c>
    </row>
    <row r="147" spans="1:6" ht="15.75">
      <c r="A147" s="44" t="s">
        <v>1341</v>
      </c>
      <c r="B147" s="30" t="s">
        <v>1344</v>
      </c>
      <c r="C147" s="53" t="s">
        <v>8</v>
      </c>
      <c r="D147" s="30" t="s">
        <v>1343</v>
      </c>
      <c r="E147" s="30" t="s">
        <v>1342</v>
      </c>
      <c r="F147" s="45" t="s">
        <v>1345</v>
      </c>
    </row>
    <row r="148" spans="1:6" ht="15.75">
      <c r="A148" s="44" t="s">
        <v>1349</v>
      </c>
      <c r="B148" s="30" t="s">
        <v>1352</v>
      </c>
      <c r="C148" s="53" t="s">
        <v>8</v>
      </c>
      <c r="D148" s="30" t="s">
        <v>1351</v>
      </c>
      <c r="E148" s="30" t="s">
        <v>1350</v>
      </c>
      <c r="F148" s="45" t="s">
        <v>1353</v>
      </c>
    </row>
    <row r="149" spans="1:6" ht="15.75">
      <c r="A149" s="44" t="s">
        <v>1362</v>
      </c>
      <c r="B149" s="30" t="s">
        <v>1364</v>
      </c>
      <c r="C149" s="53" t="s">
        <v>8</v>
      </c>
      <c r="D149" s="30" t="s">
        <v>1363</v>
      </c>
      <c r="E149" s="30" t="s">
        <v>1128</v>
      </c>
      <c r="F149" s="45" t="s">
        <v>1365</v>
      </c>
    </row>
    <row r="150" spans="1:6" ht="15.75">
      <c r="A150" s="44" t="s">
        <v>1374</v>
      </c>
      <c r="B150" s="30" t="s">
        <v>1376</v>
      </c>
      <c r="C150" s="53" t="s">
        <v>8</v>
      </c>
      <c r="D150" s="30" t="s">
        <v>1266</v>
      </c>
      <c r="E150" s="30" t="s">
        <v>1375</v>
      </c>
      <c r="F150" s="45" t="s">
        <v>1377</v>
      </c>
    </row>
    <row r="151" spans="1:6" ht="15.75">
      <c r="A151" s="44" t="s">
        <v>1391</v>
      </c>
      <c r="B151" s="30" t="s">
        <v>1393</v>
      </c>
      <c r="C151" s="53" t="s">
        <v>8</v>
      </c>
      <c r="D151" s="30" t="s">
        <v>151</v>
      </c>
      <c r="E151" s="30" t="s">
        <v>1392</v>
      </c>
      <c r="F151" s="45" t="s">
        <v>1394</v>
      </c>
    </row>
    <row r="152" spans="1:6" ht="15.75">
      <c r="A152" s="44" t="s">
        <v>1423</v>
      </c>
      <c r="B152" s="30" t="s">
        <v>1426</v>
      </c>
      <c r="C152" s="53" t="s">
        <v>8</v>
      </c>
      <c r="D152" s="30" t="s">
        <v>1425</v>
      </c>
      <c r="E152" s="30" t="s">
        <v>1424</v>
      </c>
      <c r="F152" s="45" t="s">
        <v>1427</v>
      </c>
    </row>
    <row r="153" spans="1:6" ht="15.75">
      <c r="A153" s="44" t="s">
        <v>1432</v>
      </c>
      <c r="B153" s="30" t="s">
        <v>1432</v>
      </c>
      <c r="C153" s="53" t="s">
        <v>8</v>
      </c>
      <c r="D153" s="30" t="s">
        <v>418</v>
      </c>
      <c r="E153" s="30" t="s">
        <v>1433</v>
      </c>
      <c r="F153" s="45" t="s">
        <v>1434</v>
      </c>
    </row>
    <row r="154" spans="1:6" ht="15.75">
      <c r="A154" s="44" t="s">
        <v>1438</v>
      </c>
      <c r="B154" s="30" t="s">
        <v>1439</v>
      </c>
      <c r="C154" s="53" t="s">
        <v>8</v>
      </c>
      <c r="D154" s="30" t="s">
        <v>411</v>
      </c>
      <c r="E154" s="30" t="s">
        <v>1096</v>
      </c>
      <c r="F154" s="45" t="s">
        <v>1440</v>
      </c>
    </row>
    <row r="155" spans="1:6" ht="15.75">
      <c r="A155" s="44" t="s">
        <v>1457</v>
      </c>
      <c r="B155" s="30" t="s">
        <v>1459</v>
      </c>
      <c r="C155" s="53" t="s">
        <v>8</v>
      </c>
      <c r="D155" s="30" t="s">
        <v>418</v>
      </c>
      <c r="E155" s="30" t="s">
        <v>1458</v>
      </c>
      <c r="F155" s="45" t="s">
        <v>1460</v>
      </c>
    </row>
    <row r="156" spans="1:6" ht="15.75">
      <c r="A156" s="44" t="s">
        <v>1461</v>
      </c>
      <c r="B156" s="30" t="s">
        <v>1023</v>
      </c>
      <c r="C156" s="53" t="s">
        <v>8</v>
      </c>
      <c r="D156" s="30" t="s">
        <v>1022</v>
      </c>
      <c r="E156" s="30" t="s">
        <v>1021</v>
      </c>
      <c r="F156" s="45" t="s">
        <v>1462</v>
      </c>
    </row>
    <row r="157" spans="1:6" ht="15.75">
      <c r="A157" s="44" t="s">
        <v>1496</v>
      </c>
      <c r="B157" s="30" t="s">
        <v>1498</v>
      </c>
      <c r="C157" s="53" t="s">
        <v>8</v>
      </c>
      <c r="D157" s="30" t="s">
        <v>505</v>
      </c>
      <c r="E157" s="30" t="s">
        <v>1497</v>
      </c>
      <c r="F157" s="45" t="s">
        <v>1499</v>
      </c>
    </row>
    <row r="158" spans="1:6" ht="15.75">
      <c r="A158" s="44" t="s">
        <v>1511</v>
      </c>
      <c r="B158" s="30" t="s">
        <v>1514</v>
      </c>
      <c r="C158" s="53" t="s">
        <v>8</v>
      </c>
      <c r="D158" s="30" t="s">
        <v>1513</v>
      </c>
      <c r="E158" s="30" t="s">
        <v>1512</v>
      </c>
      <c r="F158" s="45" t="s">
        <v>1515</v>
      </c>
    </row>
    <row r="159" spans="1:6" ht="15.75">
      <c r="A159" s="44" t="s">
        <v>1535</v>
      </c>
      <c r="B159" s="30" t="s">
        <v>1536</v>
      </c>
      <c r="C159" s="53" t="s">
        <v>8</v>
      </c>
      <c r="D159" s="30" t="s">
        <v>66</v>
      </c>
      <c r="E159" s="30" t="s">
        <v>66</v>
      </c>
      <c r="F159" s="45" t="s">
        <v>1537</v>
      </c>
    </row>
    <row r="160" spans="1:6" ht="15.75">
      <c r="A160" s="44" t="s">
        <v>1610</v>
      </c>
      <c r="B160" s="30" t="s">
        <v>1612</v>
      </c>
      <c r="C160" s="53" t="s">
        <v>8</v>
      </c>
      <c r="D160" s="30" t="s">
        <v>1611</v>
      </c>
      <c r="E160" s="30" t="s">
        <v>839</v>
      </c>
      <c r="F160" s="45" t="s">
        <v>1613</v>
      </c>
    </row>
    <row r="161" spans="1:6" ht="15.75">
      <c r="A161" s="44" t="s">
        <v>1622</v>
      </c>
      <c r="B161" s="30" t="s">
        <v>1624</v>
      </c>
      <c r="C161" s="53" t="s">
        <v>8</v>
      </c>
      <c r="D161" s="30" t="s">
        <v>110</v>
      </c>
      <c r="E161" s="30" t="s">
        <v>1623</v>
      </c>
      <c r="F161" s="45" t="s">
        <v>1625</v>
      </c>
    </row>
    <row r="162" spans="1:6" ht="15.75">
      <c r="A162" s="44" t="s">
        <v>1626</v>
      </c>
      <c r="B162" s="30" t="s">
        <v>1628</v>
      </c>
      <c r="C162" s="53" t="s">
        <v>8</v>
      </c>
      <c r="D162" s="30" t="s">
        <v>1073</v>
      </c>
      <c r="E162" s="30" t="s">
        <v>1627</v>
      </c>
      <c r="F162" s="45" t="s">
        <v>1629</v>
      </c>
    </row>
    <row r="163" spans="1:6" ht="15.75">
      <c r="A163" s="44" t="s">
        <v>1630</v>
      </c>
      <c r="B163" s="30" t="s">
        <v>1630</v>
      </c>
      <c r="C163" s="53" t="s">
        <v>8</v>
      </c>
      <c r="D163" s="30" t="s">
        <v>1632</v>
      </c>
      <c r="E163" s="30" t="s">
        <v>1631</v>
      </c>
      <c r="F163" s="45" t="s">
        <v>1633</v>
      </c>
    </row>
    <row r="164" spans="1:6" ht="15.75">
      <c r="A164" s="44" t="s">
        <v>1638</v>
      </c>
      <c r="B164" s="30" t="s">
        <v>1641</v>
      </c>
      <c r="C164" s="53" t="s">
        <v>8</v>
      </c>
      <c r="D164" s="30" t="s">
        <v>1640</v>
      </c>
      <c r="E164" s="30" t="s">
        <v>1639</v>
      </c>
      <c r="F164" s="45" t="s">
        <v>1642</v>
      </c>
    </row>
    <row r="165" spans="1:6" ht="15.75">
      <c r="A165" s="44" t="s">
        <v>1645</v>
      </c>
      <c r="B165" s="30" t="s">
        <v>1648</v>
      </c>
      <c r="C165" s="53" t="s">
        <v>8</v>
      </c>
      <c r="D165" s="30" t="s">
        <v>1647</v>
      </c>
      <c r="E165" s="30" t="s">
        <v>1646</v>
      </c>
      <c r="F165" s="45" t="s">
        <v>1649</v>
      </c>
    </row>
    <row r="166" spans="1:6" ht="15.75">
      <c r="A166" s="44" t="s">
        <v>1659</v>
      </c>
      <c r="B166" s="30" t="s">
        <v>1662</v>
      </c>
      <c r="C166" s="53" t="s">
        <v>8</v>
      </c>
      <c r="D166" s="30" t="s">
        <v>1661</v>
      </c>
      <c r="E166" s="30" t="s">
        <v>1660</v>
      </c>
      <c r="F166" s="45" t="s">
        <v>1663</v>
      </c>
    </row>
    <row r="167" spans="1:6" ht="15.75">
      <c r="A167" s="44" t="s">
        <v>1671</v>
      </c>
      <c r="B167" s="30" t="s">
        <v>1674</v>
      </c>
      <c r="C167" s="53" t="s">
        <v>8</v>
      </c>
      <c r="D167" s="30" t="s">
        <v>1673</v>
      </c>
      <c r="E167" s="30" t="s">
        <v>1672</v>
      </c>
      <c r="F167" s="45" t="s">
        <v>1675</v>
      </c>
    </row>
    <row r="168" spans="1:6" ht="15.75">
      <c r="A168" s="44" t="s">
        <v>1686</v>
      </c>
      <c r="B168" s="30" t="s">
        <v>1688</v>
      </c>
      <c r="C168" s="53" t="s">
        <v>8</v>
      </c>
      <c r="D168" s="30" t="s">
        <v>924</v>
      </c>
      <c r="E168" s="30" t="s">
        <v>1687</v>
      </c>
      <c r="F168" s="45" t="s">
        <v>1689</v>
      </c>
    </row>
    <row r="169" spans="1:6" ht="15.75">
      <c r="A169" s="44" t="s">
        <v>1701</v>
      </c>
      <c r="B169" s="30" t="s">
        <v>1702</v>
      </c>
      <c r="C169" s="53" t="s">
        <v>8</v>
      </c>
      <c r="D169" s="30" t="s">
        <v>1294</v>
      </c>
      <c r="E169" s="30" t="s">
        <v>200</v>
      </c>
      <c r="F169" s="45" t="s">
        <v>1703</v>
      </c>
    </row>
    <row r="170" spans="1:6" ht="15.75">
      <c r="A170" s="44" t="s">
        <v>1722</v>
      </c>
      <c r="B170" s="30" t="s">
        <v>1432</v>
      </c>
      <c r="C170" s="53" t="s">
        <v>8</v>
      </c>
      <c r="D170" s="30" t="s">
        <v>418</v>
      </c>
      <c r="E170" s="30" t="s">
        <v>1433</v>
      </c>
      <c r="F170" s="45" t="s">
        <v>1723</v>
      </c>
    </row>
    <row r="171" spans="1:6" ht="15.75">
      <c r="A171" s="44" t="s">
        <v>1762</v>
      </c>
      <c r="B171" s="30" t="s">
        <v>1765</v>
      </c>
      <c r="C171" s="53" t="s">
        <v>8</v>
      </c>
      <c r="D171" s="30" t="s">
        <v>1764</v>
      </c>
      <c r="E171" s="30" t="s">
        <v>1763</v>
      </c>
      <c r="F171" s="45" t="s">
        <v>1766</v>
      </c>
    </row>
    <row r="172" spans="1:6" ht="15.75">
      <c r="A172" s="44" t="s">
        <v>1767</v>
      </c>
      <c r="B172" s="30" t="s">
        <v>1770</v>
      </c>
      <c r="C172" s="53" t="s">
        <v>8</v>
      </c>
      <c r="D172" s="30" t="s">
        <v>1769</v>
      </c>
      <c r="E172" s="30" t="s">
        <v>1768</v>
      </c>
      <c r="F172" s="45" t="s">
        <v>1771</v>
      </c>
    </row>
    <row r="173" spans="1:6" ht="15.75">
      <c r="A173" s="44" t="s">
        <v>1782</v>
      </c>
      <c r="B173" s="30" t="s">
        <v>1784</v>
      </c>
      <c r="C173" s="53" t="s">
        <v>8</v>
      </c>
      <c r="D173" s="30" t="s">
        <v>1069</v>
      </c>
      <c r="E173" s="30" t="s">
        <v>1783</v>
      </c>
      <c r="F173" s="45" t="s">
        <v>1785</v>
      </c>
    </row>
    <row r="174" spans="1:6" ht="15.75">
      <c r="A174" s="44" t="s">
        <v>1807</v>
      </c>
      <c r="B174" s="30" t="s">
        <v>1810</v>
      </c>
      <c r="C174" s="53" t="s">
        <v>8</v>
      </c>
      <c r="D174" s="30" t="s">
        <v>1809</v>
      </c>
      <c r="E174" s="30" t="s">
        <v>1808</v>
      </c>
      <c r="F174" s="45" t="s">
        <v>1811</v>
      </c>
    </row>
    <row r="175" spans="1:6" ht="15.75">
      <c r="A175" s="44" t="s">
        <v>1826</v>
      </c>
      <c r="B175" s="30" t="s">
        <v>1829</v>
      </c>
      <c r="C175" s="53" t="s">
        <v>8</v>
      </c>
      <c r="D175" s="30" t="s">
        <v>1828</v>
      </c>
      <c r="E175" s="30" t="s">
        <v>1827</v>
      </c>
      <c r="F175" s="45" t="s">
        <v>1830</v>
      </c>
    </row>
    <row r="176" spans="1:6" ht="15.75">
      <c r="A176" s="44" t="s">
        <v>1839</v>
      </c>
      <c r="B176" s="30" t="s">
        <v>1842</v>
      </c>
      <c r="C176" s="53" t="s">
        <v>8</v>
      </c>
      <c r="D176" s="30" t="s">
        <v>1841</v>
      </c>
      <c r="E176" s="30" t="s">
        <v>1840</v>
      </c>
      <c r="F176" s="45" t="s">
        <v>1843</v>
      </c>
    </row>
    <row r="177" spans="1:6" ht="15.75">
      <c r="A177" s="44" t="s">
        <v>1847</v>
      </c>
      <c r="B177" s="30" t="s">
        <v>1849</v>
      </c>
      <c r="C177" s="53" t="s">
        <v>8</v>
      </c>
      <c r="D177" s="30" t="s">
        <v>238</v>
      </c>
      <c r="E177" s="30" t="s">
        <v>1848</v>
      </c>
      <c r="F177" s="45" t="s">
        <v>1850</v>
      </c>
    </row>
    <row r="178" spans="1:6" ht="15.75">
      <c r="A178" s="44" t="s">
        <v>1869</v>
      </c>
      <c r="B178" s="30" t="s">
        <v>1871</v>
      </c>
      <c r="C178" s="53" t="s">
        <v>8</v>
      </c>
      <c r="D178" s="30" t="s">
        <v>537</v>
      </c>
      <c r="E178" s="30" t="s">
        <v>1870</v>
      </c>
      <c r="F178" s="45" t="s">
        <v>1872</v>
      </c>
    </row>
    <row r="179" spans="1:6" ht="15.75">
      <c r="A179" s="44" t="s">
        <v>1887</v>
      </c>
      <c r="B179" s="30" t="s">
        <v>1890</v>
      </c>
      <c r="C179" s="53" t="s">
        <v>8</v>
      </c>
      <c r="D179" s="30" t="s">
        <v>1889</v>
      </c>
      <c r="E179" s="30" t="s">
        <v>1888</v>
      </c>
      <c r="F179" s="45" t="s">
        <v>1891</v>
      </c>
    </row>
    <row r="180" spans="1:6" ht="15.75">
      <c r="A180" s="44" t="s">
        <v>1903</v>
      </c>
      <c r="B180" s="30" t="s">
        <v>1906</v>
      </c>
      <c r="C180" s="53" t="s">
        <v>8</v>
      </c>
      <c r="D180" s="30" t="s">
        <v>1905</v>
      </c>
      <c r="E180" s="30" t="s">
        <v>1904</v>
      </c>
      <c r="F180" s="45" t="s">
        <v>1907</v>
      </c>
    </row>
    <row r="181" spans="1:6" ht="15.75">
      <c r="A181" s="44" t="s">
        <v>1910</v>
      </c>
      <c r="B181" s="30" t="s">
        <v>1911</v>
      </c>
      <c r="C181" s="53" t="s">
        <v>8</v>
      </c>
      <c r="D181" s="30" t="s">
        <v>110</v>
      </c>
      <c r="E181" s="30" t="s">
        <v>1562</v>
      </c>
      <c r="F181" s="45" t="s">
        <v>1912</v>
      </c>
    </row>
    <row r="182" spans="1:6" ht="15.75">
      <c r="A182" s="44" t="s">
        <v>1918</v>
      </c>
      <c r="B182" s="30" t="s">
        <v>1920</v>
      </c>
      <c r="C182" s="53" t="s">
        <v>8</v>
      </c>
      <c r="D182" s="30" t="s">
        <v>1919</v>
      </c>
      <c r="E182" s="30" t="s">
        <v>1683</v>
      </c>
      <c r="F182" s="45" t="s">
        <v>1921</v>
      </c>
    </row>
    <row r="183" spans="1:6" ht="15.75">
      <c r="A183" s="44" t="s">
        <v>1937</v>
      </c>
      <c r="B183" s="30" t="s">
        <v>1940</v>
      </c>
      <c r="C183" s="53" t="s">
        <v>8</v>
      </c>
      <c r="D183" s="30" t="s">
        <v>1939</v>
      </c>
      <c r="E183" s="30" t="s">
        <v>1938</v>
      </c>
      <c r="F183" s="45" t="s">
        <v>1941</v>
      </c>
    </row>
    <row r="184" spans="1:6" ht="15.75">
      <c r="A184" s="44" t="s">
        <v>1954</v>
      </c>
      <c r="B184" s="30" t="s">
        <v>1957</v>
      </c>
      <c r="C184" s="53" t="s">
        <v>8</v>
      </c>
      <c r="D184" s="30" t="s">
        <v>1956</v>
      </c>
      <c r="E184" s="30" t="s">
        <v>1955</v>
      </c>
      <c r="F184" s="45" t="s">
        <v>1958</v>
      </c>
    </row>
    <row r="185" spans="1:6" ht="15.75">
      <c r="A185" s="44" t="s">
        <v>1959</v>
      </c>
      <c r="B185" s="30" t="s">
        <v>1962</v>
      </c>
      <c r="C185" s="53" t="s">
        <v>8</v>
      </c>
      <c r="D185" s="30" t="s">
        <v>1961</v>
      </c>
      <c r="E185" s="30" t="s">
        <v>1960</v>
      </c>
      <c r="F185" s="45" t="s">
        <v>1963</v>
      </c>
    </row>
    <row r="186" spans="1:6" ht="15.75">
      <c r="A186" s="44" t="s">
        <v>30</v>
      </c>
      <c r="B186" s="30" t="s">
        <v>33</v>
      </c>
      <c r="C186" s="53" t="s">
        <v>8</v>
      </c>
      <c r="D186" s="30" t="s">
        <v>32</v>
      </c>
      <c r="E186" s="30" t="s">
        <v>31</v>
      </c>
      <c r="F186" s="45" t="s">
        <v>1973</v>
      </c>
    </row>
    <row r="187" spans="1:6" ht="15.75">
      <c r="A187" s="44" t="s">
        <v>1982</v>
      </c>
      <c r="B187" s="30" t="s">
        <v>1985</v>
      </c>
      <c r="C187" s="53" t="s">
        <v>8</v>
      </c>
      <c r="D187" s="30" t="s">
        <v>1984</v>
      </c>
      <c r="E187" s="30" t="s">
        <v>1983</v>
      </c>
      <c r="F187" s="45" t="s">
        <v>1986</v>
      </c>
    </row>
    <row r="188" spans="1:6" ht="15.75">
      <c r="A188" s="44" t="s">
        <v>1991</v>
      </c>
      <c r="B188" s="30" t="s">
        <v>1992</v>
      </c>
      <c r="C188" s="53" t="s">
        <v>8</v>
      </c>
      <c r="D188" s="30" t="s">
        <v>788</v>
      </c>
      <c r="E188" s="30" t="s">
        <v>1763</v>
      </c>
      <c r="F188" s="45" t="s">
        <v>1993</v>
      </c>
    </row>
    <row r="189" spans="1:6" ht="15.75">
      <c r="A189" s="44" t="s">
        <v>1994</v>
      </c>
      <c r="B189" s="30" t="s">
        <v>1994</v>
      </c>
      <c r="C189" s="53" t="s">
        <v>8</v>
      </c>
      <c r="D189" s="30" t="s">
        <v>1372</v>
      </c>
      <c r="E189" s="30" t="s">
        <v>1995</v>
      </c>
      <c r="F189" s="45" t="s">
        <v>1996</v>
      </c>
    </row>
    <row r="190" spans="1:6" ht="15.75">
      <c r="A190" s="44" t="s">
        <v>2035</v>
      </c>
      <c r="B190" s="30" t="s">
        <v>47</v>
      </c>
      <c r="C190" s="53" t="s">
        <v>8</v>
      </c>
      <c r="D190" s="30" t="s">
        <v>32</v>
      </c>
      <c r="E190" s="30" t="s">
        <v>2036</v>
      </c>
      <c r="F190" s="45" t="s">
        <v>2037</v>
      </c>
    </row>
    <row r="191" spans="1:6" ht="15.75">
      <c r="A191" s="44" t="s">
        <v>2085</v>
      </c>
      <c r="B191" s="30" t="s">
        <v>2088</v>
      </c>
      <c r="C191" s="53" t="s">
        <v>8</v>
      </c>
      <c r="D191" s="30" t="s">
        <v>2087</v>
      </c>
      <c r="E191" s="30" t="s">
        <v>2086</v>
      </c>
      <c r="F191" s="45" t="s">
        <v>2089</v>
      </c>
    </row>
    <row r="192" spans="1:6" ht="15.75">
      <c r="A192" s="44" t="s">
        <v>2094</v>
      </c>
      <c r="B192" s="30" t="s">
        <v>2097</v>
      </c>
      <c r="C192" s="53" t="s">
        <v>8</v>
      </c>
      <c r="D192" s="30" t="s">
        <v>2096</v>
      </c>
      <c r="E192" s="30" t="s">
        <v>2095</v>
      </c>
      <c r="F192" s="45" t="s">
        <v>2098</v>
      </c>
    </row>
    <row r="193" spans="1:6" ht="15.75">
      <c r="A193" s="44" t="s">
        <v>2106</v>
      </c>
      <c r="B193" s="30" t="s">
        <v>47</v>
      </c>
      <c r="C193" s="53" t="s">
        <v>8</v>
      </c>
      <c r="D193" s="30" t="s">
        <v>2108</v>
      </c>
      <c r="E193" s="30" t="s">
        <v>2107</v>
      </c>
      <c r="F193" s="45" t="s">
        <v>2109</v>
      </c>
    </row>
    <row r="194" spans="1:6" ht="15.75">
      <c r="A194" s="44" t="s">
        <v>2110</v>
      </c>
      <c r="B194" s="30" t="s">
        <v>2112</v>
      </c>
      <c r="C194" s="53" t="s">
        <v>8</v>
      </c>
      <c r="D194" s="30" t="s">
        <v>924</v>
      </c>
      <c r="E194" s="30" t="s">
        <v>2111</v>
      </c>
      <c r="F194" s="45" t="s">
        <v>2113</v>
      </c>
    </row>
    <row r="195" spans="1:6" ht="15.75">
      <c r="A195" s="44" t="s">
        <v>2117</v>
      </c>
      <c r="B195" s="30" t="s">
        <v>47</v>
      </c>
      <c r="C195" s="53" t="s">
        <v>8</v>
      </c>
      <c r="D195" s="30" t="s">
        <v>2119</v>
      </c>
      <c r="E195" s="30" t="s">
        <v>2118</v>
      </c>
      <c r="F195" s="45" t="s">
        <v>2120</v>
      </c>
    </row>
    <row r="196" spans="1:6" ht="15.75">
      <c r="A196" s="44" t="s">
        <v>2164</v>
      </c>
      <c r="B196" s="30" t="s">
        <v>47</v>
      </c>
      <c r="C196" s="53" t="s">
        <v>8</v>
      </c>
      <c r="D196" s="30" t="s">
        <v>180</v>
      </c>
      <c r="E196" s="30" t="s">
        <v>2165</v>
      </c>
      <c r="F196" s="45" t="s">
        <v>2166</v>
      </c>
    </row>
    <row r="197" spans="1:6" ht="15.75">
      <c r="A197" s="44" t="s">
        <v>2174</v>
      </c>
      <c r="B197" s="30" t="s">
        <v>2176</v>
      </c>
      <c r="C197" s="53" t="s">
        <v>8</v>
      </c>
      <c r="D197" s="30" t="s">
        <v>937</v>
      </c>
      <c r="E197" s="30" t="s">
        <v>2175</v>
      </c>
      <c r="F197" s="45" t="s">
        <v>2177</v>
      </c>
    </row>
    <row r="198" spans="1:6" ht="15.75">
      <c r="A198" s="44" t="s">
        <v>2197</v>
      </c>
      <c r="B198" s="30" t="s">
        <v>2199</v>
      </c>
      <c r="C198" s="53" t="s">
        <v>8</v>
      </c>
      <c r="D198" s="30" t="s">
        <v>161</v>
      </c>
      <c r="E198" s="30" t="s">
        <v>2198</v>
      </c>
      <c r="F198" s="45" t="s">
        <v>2200</v>
      </c>
    </row>
    <row r="199" spans="1:6" ht="15.75">
      <c r="A199" s="44" t="s">
        <v>2201</v>
      </c>
      <c r="B199" s="30" t="s">
        <v>2202</v>
      </c>
      <c r="C199" s="53" t="s">
        <v>8</v>
      </c>
      <c r="D199" s="30" t="s">
        <v>579</v>
      </c>
      <c r="E199" s="30" t="s">
        <v>169</v>
      </c>
      <c r="F199" s="45" t="s">
        <v>2203</v>
      </c>
    </row>
    <row r="200" spans="1:6" ht="15.75">
      <c r="A200" s="44" t="s">
        <v>2204</v>
      </c>
      <c r="B200" s="30" t="s">
        <v>2207</v>
      </c>
      <c r="C200" s="53" t="s">
        <v>8</v>
      </c>
      <c r="D200" s="30" t="s">
        <v>2206</v>
      </c>
      <c r="E200" s="30" t="s">
        <v>2205</v>
      </c>
      <c r="F200" s="45" t="s">
        <v>2208</v>
      </c>
    </row>
    <row r="201" spans="1:6" ht="15.75">
      <c r="A201" s="44" t="s">
        <v>2221</v>
      </c>
      <c r="B201" s="30" t="s">
        <v>2224</v>
      </c>
      <c r="C201" s="53" t="s">
        <v>8</v>
      </c>
      <c r="D201" s="30" t="s">
        <v>2223</v>
      </c>
      <c r="E201" s="30" t="s">
        <v>2222</v>
      </c>
      <c r="F201" s="45" t="s">
        <v>2225</v>
      </c>
    </row>
    <row r="202" spans="1:6" ht="15.75">
      <c r="A202" s="44" t="s">
        <v>2230</v>
      </c>
      <c r="B202" s="30" t="s">
        <v>2232</v>
      </c>
      <c r="C202" s="53" t="s">
        <v>8</v>
      </c>
      <c r="D202" s="30" t="s">
        <v>523</v>
      </c>
      <c r="E202" s="30" t="s">
        <v>2231</v>
      </c>
      <c r="F202" s="45" t="s">
        <v>2233</v>
      </c>
    </row>
    <row r="203" spans="1:6" ht="15.75">
      <c r="A203" s="44" t="s">
        <v>2243</v>
      </c>
      <c r="B203" s="30" t="s">
        <v>2246</v>
      </c>
      <c r="C203" s="53" t="s">
        <v>8</v>
      </c>
      <c r="D203" s="30" t="s">
        <v>2245</v>
      </c>
      <c r="E203" s="30" t="s">
        <v>2244</v>
      </c>
      <c r="F203" s="45" t="s">
        <v>2247</v>
      </c>
    </row>
    <row r="204" spans="1:6" ht="15.75">
      <c r="A204" s="44" t="s">
        <v>2248</v>
      </c>
      <c r="B204" s="30" t="s">
        <v>2250</v>
      </c>
      <c r="C204" s="53" t="s">
        <v>8</v>
      </c>
      <c r="D204" s="30" t="s">
        <v>1809</v>
      </c>
      <c r="E204" s="30" t="s">
        <v>2249</v>
      </c>
      <c r="F204" s="45" t="s">
        <v>2251</v>
      </c>
    </row>
    <row r="205" spans="1:6" ht="15.75">
      <c r="A205" s="44" t="s">
        <v>2274</v>
      </c>
      <c r="B205" s="30" t="s">
        <v>1364</v>
      </c>
      <c r="C205" s="53" t="s">
        <v>8</v>
      </c>
      <c r="D205" s="30" t="s">
        <v>579</v>
      </c>
      <c r="E205" s="30" t="s">
        <v>1128</v>
      </c>
      <c r="F205" s="45" t="s">
        <v>2275</v>
      </c>
    </row>
    <row r="206" spans="1:6" ht="15.75">
      <c r="A206" s="44" t="s">
        <v>2279</v>
      </c>
      <c r="B206" s="30" t="s">
        <v>2279</v>
      </c>
      <c r="C206" s="53" t="s">
        <v>8</v>
      </c>
      <c r="D206" s="30" t="s">
        <v>2281</v>
      </c>
      <c r="E206" s="30" t="s">
        <v>2280</v>
      </c>
      <c r="F206" s="45" t="s">
        <v>2282</v>
      </c>
    </row>
    <row r="207" spans="1:6" ht="15.75">
      <c r="A207" s="44" t="s">
        <v>2292</v>
      </c>
      <c r="B207" s="30" t="s">
        <v>2294</v>
      </c>
      <c r="C207" s="53" t="s">
        <v>8</v>
      </c>
      <c r="D207" s="30" t="s">
        <v>1594</v>
      </c>
      <c r="E207" s="30" t="s">
        <v>2293</v>
      </c>
      <c r="F207" s="45" t="s">
        <v>2295</v>
      </c>
    </row>
    <row r="208" spans="1:6" ht="15.75">
      <c r="A208" s="44" t="s">
        <v>2318</v>
      </c>
      <c r="B208" s="30" t="s">
        <v>2320</v>
      </c>
      <c r="C208" s="53" t="s">
        <v>8</v>
      </c>
      <c r="D208" s="30" t="s">
        <v>418</v>
      </c>
      <c r="E208" s="30" t="s">
        <v>2319</v>
      </c>
      <c r="F208" s="45" t="s">
        <v>2321</v>
      </c>
    </row>
    <row r="209" spans="1:6" ht="15.75">
      <c r="A209" s="44" t="s">
        <v>2325</v>
      </c>
      <c r="B209" s="30" t="s">
        <v>2327</v>
      </c>
      <c r="C209" s="53" t="s">
        <v>8</v>
      </c>
      <c r="D209" s="30" t="s">
        <v>41</v>
      </c>
      <c r="E209" s="30" t="s">
        <v>2326</v>
      </c>
      <c r="F209" s="45" t="s">
        <v>2328</v>
      </c>
    </row>
    <row r="210" spans="1:6" ht="15.75">
      <c r="A210" s="44" t="s">
        <v>2374</v>
      </c>
      <c r="B210" s="30" t="s">
        <v>2376</v>
      </c>
      <c r="C210" s="53" t="s">
        <v>8</v>
      </c>
      <c r="D210" s="30" t="s">
        <v>1966</v>
      </c>
      <c r="E210" s="30" t="s">
        <v>2375</v>
      </c>
      <c r="F210" s="45" t="s">
        <v>2377</v>
      </c>
    </row>
    <row r="211" spans="1:6" ht="15.75">
      <c r="A211" s="44" t="s">
        <v>2381</v>
      </c>
      <c r="B211" s="30" t="s">
        <v>2383</v>
      </c>
      <c r="C211" s="53" t="s">
        <v>8</v>
      </c>
      <c r="D211" s="30" t="s">
        <v>200</v>
      </c>
      <c r="E211" s="30" t="s">
        <v>2382</v>
      </c>
      <c r="F211" s="45" t="s">
        <v>2384</v>
      </c>
    </row>
    <row r="212" spans="1:6" ht="15.75">
      <c r="A212" s="44" t="s">
        <v>2391</v>
      </c>
      <c r="B212" s="30" t="s">
        <v>2394</v>
      </c>
      <c r="C212" s="53" t="s">
        <v>8</v>
      </c>
      <c r="D212" s="30" t="s">
        <v>2393</v>
      </c>
      <c r="E212" s="30" t="s">
        <v>2392</v>
      </c>
      <c r="F212" s="45" t="s">
        <v>2395</v>
      </c>
    </row>
    <row r="213" spans="1:6" ht="15.75">
      <c r="A213" s="44" t="s">
        <v>2411</v>
      </c>
      <c r="B213" s="30" t="s">
        <v>2412</v>
      </c>
      <c r="C213" s="53" t="s">
        <v>8</v>
      </c>
      <c r="D213" s="30" t="s">
        <v>1064</v>
      </c>
      <c r="E213" s="30" t="s">
        <v>1769</v>
      </c>
      <c r="F213" s="45" t="s">
        <v>2413</v>
      </c>
    </row>
    <row r="214" spans="1:6" ht="15.75">
      <c r="A214" s="44" t="s">
        <v>2420</v>
      </c>
      <c r="B214" s="30" t="s">
        <v>2423</v>
      </c>
      <c r="C214" s="53" t="s">
        <v>8</v>
      </c>
      <c r="D214" s="30" t="s">
        <v>2422</v>
      </c>
      <c r="E214" s="30" t="s">
        <v>2421</v>
      </c>
      <c r="F214" s="45" t="s">
        <v>2424</v>
      </c>
    </row>
    <row r="215" spans="1:6" ht="15.75">
      <c r="A215" s="44" t="s">
        <v>2425</v>
      </c>
      <c r="B215" s="30" t="s">
        <v>2427</v>
      </c>
      <c r="C215" s="53" t="s">
        <v>8</v>
      </c>
      <c r="D215" s="30" t="s">
        <v>1615</v>
      </c>
      <c r="E215" s="30" t="s">
        <v>2426</v>
      </c>
      <c r="F215" s="45" t="s">
        <v>2428</v>
      </c>
    </row>
    <row r="216" spans="1:6" ht="15.75">
      <c r="A216" s="44" t="s">
        <v>2447</v>
      </c>
      <c r="B216" s="30" t="s">
        <v>2448</v>
      </c>
      <c r="C216" s="53" t="s">
        <v>8</v>
      </c>
      <c r="D216" s="30" t="s">
        <v>904</v>
      </c>
      <c r="E216" s="30" t="s">
        <v>903</v>
      </c>
      <c r="F216" s="45" t="s">
        <v>2449</v>
      </c>
    </row>
    <row r="217" spans="1:6" ht="15.75">
      <c r="A217" s="44" t="s">
        <v>2460</v>
      </c>
      <c r="B217" s="30" t="s">
        <v>2462</v>
      </c>
      <c r="C217" s="53" t="s">
        <v>8</v>
      </c>
      <c r="D217" s="30" t="s">
        <v>200</v>
      </c>
      <c r="E217" s="30" t="s">
        <v>2461</v>
      </c>
      <c r="F217" s="45" t="s">
        <v>2463</v>
      </c>
    </row>
    <row r="218" spans="1:6" ht="15.75">
      <c r="A218" s="44" t="s">
        <v>2467</v>
      </c>
      <c r="B218" s="30" t="s">
        <v>2469</v>
      </c>
      <c r="C218" s="53" t="s">
        <v>8</v>
      </c>
      <c r="D218" s="30" t="s">
        <v>788</v>
      </c>
      <c r="E218" s="30" t="s">
        <v>2468</v>
      </c>
      <c r="F218" s="45" t="s">
        <v>2470</v>
      </c>
    </row>
    <row r="219" spans="1:6" ht="15.75">
      <c r="A219" s="44" t="s">
        <v>2471</v>
      </c>
      <c r="B219" s="30" t="s">
        <v>1238</v>
      </c>
      <c r="C219" s="53" t="s">
        <v>8</v>
      </c>
      <c r="D219" s="30" t="s">
        <v>200</v>
      </c>
      <c r="E219" s="30" t="s">
        <v>1237</v>
      </c>
      <c r="F219" s="45" t="s">
        <v>2472</v>
      </c>
    </row>
    <row r="220" spans="1:6" ht="15.75">
      <c r="A220" s="44" t="s">
        <v>2480</v>
      </c>
      <c r="B220" s="30" t="s">
        <v>2483</v>
      </c>
      <c r="C220" s="53" t="s">
        <v>8</v>
      </c>
      <c r="D220" s="30" t="s">
        <v>2482</v>
      </c>
      <c r="E220" s="30" t="s">
        <v>2481</v>
      </c>
      <c r="F220" s="45" t="s">
        <v>2484</v>
      </c>
    </row>
    <row r="221" spans="1:6" ht="15.75">
      <c r="A221" s="44" t="s">
        <v>2488</v>
      </c>
      <c r="B221" s="30" t="s">
        <v>2490</v>
      </c>
      <c r="C221" s="53" t="s">
        <v>8</v>
      </c>
      <c r="D221" s="30" t="s">
        <v>185</v>
      </c>
      <c r="E221" s="30" t="s">
        <v>2489</v>
      </c>
      <c r="F221" s="45" t="s">
        <v>2491</v>
      </c>
    </row>
    <row r="222" spans="1:6" ht="15.75">
      <c r="A222" s="44" t="s">
        <v>2492</v>
      </c>
      <c r="B222" s="30" t="s">
        <v>2494</v>
      </c>
      <c r="C222" s="53" t="s">
        <v>8</v>
      </c>
      <c r="D222" s="30" t="s">
        <v>600</v>
      </c>
      <c r="E222" s="30" t="s">
        <v>2493</v>
      </c>
      <c r="F222" s="45" t="s">
        <v>2495</v>
      </c>
    </row>
    <row r="223" spans="1:6" ht="15.75">
      <c r="A223" s="44" t="s">
        <v>2503</v>
      </c>
      <c r="B223" s="30" t="s">
        <v>2505</v>
      </c>
      <c r="C223" s="53" t="s">
        <v>8</v>
      </c>
      <c r="D223" s="30" t="s">
        <v>1203</v>
      </c>
      <c r="E223" s="30" t="s">
        <v>2504</v>
      </c>
      <c r="F223" s="45" t="s">
        <v>2506</v>
      </c>
    </row>
    <row r="224" spans="1:6" ht="15.75">
      <c r="A224" s="44" t="s">
        <v>2547</v>
      </c>
      <c r="B224" s="30" t="s">
        <v>2549</v>
      </c>
      <c r="C224" s="53" t="s">
        <v>8</v>
      </c>
      <c r="D224" s="30" t="s">
        <v>1304</v>
      </c>
      <c r="E224" s="30" t="s">
        <v>2548</v>
      </c>
      <c r="F224" s="45" t="s">
        <v>2550</v>
      </c>
    </row>
    <row r="225" spans="1:6" ht="15.75">
      <c r="A225" s="44" t="s">
        <v>2551</v>
      </c>
      <c r="B225" s="30" t="s">
        <v>2552</v>
      </c>
      <c r="C225" s="53" t="s">
        <v>8</v>
      </c>
      <c r="D225" s="30" t="s">
        <v>195</v>
      </c>
      <c r="E225" s="30" t="s">
        <v>1241</v>
      </c>
      <c r="F225" s="45" t="s">
        <v>2553</v>
      </c>
    </row>
    <row r="226" spans="1:6" ht="15.75">
      <c r="A226" s="44" t="s">
        <v>2561</v>
      </c>
      <c r="B226" s="30" t="s">
        <v>47</v>
      </c>
      <c r="C226" s="53" t="s">
        <v>8</v>
      </c>
      <c r="D226" s="30" t="s">
        <v>2563</v>
      </c>
      <c r="E226" s="30" t="s">
        <v>2562</v>
      </c>
      <c r="F226" s="45" t="s">
        <v>2564</v>
      </c>
    </row>
    <row r="227" spans="1:6" ht="15.75">
      <c r="A227" s="44" t="s">
        <v>2565</v>
      </c>
      <c r="B227" s="30" t="s">
        <v>2568</v>
      </c>
      <c r="C227" s="53" t="s">
        <v>8</v>
      </c>
      <c r="D227" s="30" t="s">
        <v>2567</v>
      </c>
      <c r="E227" s="30" t="s">
        <v>2566</v>
      </c>
      <c r="F227" s="45" t="s">
        <v>2569</v>
      </c>
    </row>
    <row r="228" spans="1:6" ht="15.75">
      <c r="A228" s="44" t="s">
        <v>2573</v>
      </c>
      <c r="B228" s="30" t="s">
        <v>2574</v>
      </c>
      <c r="C228" s="53" t="s">
        <v>8</v>
      </c>
      <c r="D228" s="30" t="s">
        <v>357</v>
      </c>
      <c r="E228" s="30" t="s">
        <v>587</v>
      </c>
      <c r="F228" s="45" t="s">
        <v>2575</v>
      </c>
    </row>
    <row r="229" spans="1:6" ht="15.75">
      <c r="A229" s="44" t="s">
        <v>2600</v>
      </c>
      <c r="B229" s="30" t="s">
        <v>2602</v>
      </c>
      <c r="C229" s="53" t="s">
        <v>8</v>
      </c>
      <c r="D229" s="30" t="s">
        <v>1579</v>
      </c>
      <c r="E229" s="30" t="s">
        <v>2601</v>
      </c>
      <c r="F229" s="45" t="s">
        <v>2603</v>
      </c>
    </row>
    <row r="230" spans="1:6" ht="15.75">
      <c r="A230" s="44" t="s">
        <v>2637</v>
      </c>
      <c r="B230" s="30" t="s">
        <v>2639</v>
      </c>
      <c r="C230" s="53" t="s">
        <v>8</v>
      </c>
      <c r="D230" s="30" t="s">
        <v>2638</v>
      </c>
      <c r="E230" s="30" t="s">
        <v>1943</v>
      </c>
      <c r="F230" s="45" t="s">
        <v>2640</v>
      </c>
    </row>
    <row r="231" spans="1:6" ht="15.75">
      <c r="A231" s="44" t="s">
        <v>2641</v>
      </c>
      <c r="B231" s="30" t="s">
        <v>2643</v>
      </c>
      <c r="C231" s="53" t="s">
        <v>8</v>
      </c>
      <c r="D231" s="30" t="s">
        <v>83</v>
      </c>
      <c r="E231" s="30" t="s">
        <v>2642</v>
      </c>
      <c r="F231" s="45" t="s">
        <v>2644</v>
      </c>
    </row>
    <row r="232" spans="1:6" ht="15.75">
      <c r="A232" s="44" t="s">
        <v>2645</v>
      </c>
      <c r="B232" s="30" t="s">
        <v>2648</v>
      </c>
      <c r="C232" s="53" t="s">
        <v>8</v>
      </c>
      <c r="D232" s="30" t="s">
        <v>2647</v>
      </c>
      <c r="E232" s="30" t="s">
        <v>2646</v>
      </c>
      <c r="F232" s="45" t="s">
        <v>2649</v>
      </c>
    </row>
    <row r="233" spans="1:6" ht="15.75">
      <c r="A233" s="44" t="s">
        <v>2667</v>
      </c>
      <c r="B233" s="30" t="s">
        <v>2670</v>
      </c>
      <c r="C233" s="53" t="s">
        <v>8</v>
      </c>
      <c r="D233" s="30" t="s">
        <v>2669</v>
      </c>
      <c r="E233" s="30" t="s">
        <v>2668</v>
      </c>
      <c r="F233" s="45" t="s">
        <v>2671</v>
      </c>
    </row>
    <row r="234" spans="1:6" ht="15.75">
      <c r="A234" s="44" t="s">
        <v>2676</v>
      </c>
      <c r="B234" s="30" t="s">
        <v>2678</v>
      </c>
      <c r="C234" s="53" t="s">
        <v>8</v>
      </c>
      <c r="D234" s="30" t="s">
        <v>537</v>
      </c>
      <c r="E234" s="30" t="s">
        <v>2677</v>
      </c>
      <c r="F234" s="45" t="s">
        <v>2679</v>
      </c>
    </row>
    <row r="235" spans="1:6" ht="15.75">
      <c r="A235" s="44" t="s">
        <v>2680</v>
      </c>
      <c r="B235" s="30" t="s">
        <v>2682</v>
      </c>
      <c r="C235" s="53" t="s">
        <v>8</v>
      </c>
      <c r="D235" s="30" t="s">
        <v>303</v>
      </c>
      <c r="E235" s="30" t="s">
        <v>2681</v>
      </c>
      <c r="F235" s="45" t="s">
        <v>2683</v>
      </c>
    </row>
    <row r="236" spans="1:6" ht="15.75">
      <c r="A236" s="44" t="s">
        <v>2684</v>
      </c>
      <c r="B236" s="30" t="s">
        <v>1962</v>
      </c>
      <c r="C236" s="53" t="s">
        <v>8</v>
      </c>
      <c r="D236" s="30" t="s">
        <v>1961</v>
      </c>
      <c r="E236" s="30" t="s">
        <v>1960</v>
      </c>
      <c r="F236" s="45" t="s">
        <v>2685</v>
      </c>
    </row>
    <row r="237" spans="1:6" ht="15.75">
      <c r="A237" s="44" t="s">
        <v>2700</v>
      </c>
      <c r="B237" s="30" t="s">
        <v>2703</v>
      </c>
      <c r="C237" s="53" t="s">
        <v>8</v>
      </c>
      <c r="D237" s="30" t="s">
        <v>2702</v>
      </c>
      <c r="E237" s="30" t="s">
        <v>2701</v>
      </c>
      <c r="F237" s="45" t="s">
        <v>2704</v>
      </c>
    </row>
    <row r="238" spans="1:6" ht="15.75">
      <c r="A238" s="44" t="s">
        <v>2708</v>
      </c>
      <c r="B238" s="30" t="s">
        <v>47</v>
      </c>
      <c r="C238" s="53" t="s">
        <v>8</v>
      </c>
      <c r="D238" s="30" t="s">
        <v>2710</v>
      </c>
      <c r="E238" s="30" t="s">
        <v>2709</v>
      </c>
      <c r="F238" s="45" t="s">
        <v>2711</v>
      </c>
    </row>
    <row r="239" spans="1:6" ht="15.75">
      <c r="A239" s="44" t="s">
        <v>425</v>
      </c>
      <c r="B239" s="30" t="s">
        <v>427</v>
      </c>
      <c r="C239" s="53" t="s">
        <v>8</v>
      </c>
      <c r="D239" s="30" t="s">
        <v>83</v>
      </c>
      <c r="E239" s="30" t="s">
        <v>426</v>
      </c>
      <c r="F239" s="45" t="s">
        <v>2721</v>
      </c>
    </row>
    <row r="240" spans="1:6" ht="15.75">
      <c r="A240" s="44" t="s">
        <v>2773</v>
      </c>
      <c r="B240" s="30" t="s">
        <v>2773</v>
      </c>
      <c r="C240" s="53" t="s">
        <v>8</v>
      </c>
      <c r="D240" s="30" t="s">
        <v>2775</v>
      </c>
      <c r="E240" s="30" t="s">
        <v>2774</v>
      </c>
      <c r="F240" s="45" t="s">
        <v>2776</v>
      </c>
    </row>
    <row r="241" spans="1:6" ht="15.75">
      <c r="A241" s="44" t="s">
        <v>2802</v>
      </c>
      <c r="B241" s="30" t="s">
        <v>2804</v>
      </c>
      <c r="C241" s="53" t="s">
        <v>8</v>
      </c>
      <c r="D241" s="30" t="s">
        <v>1615</v>
      </c>
      <c r="E241" s="30" t="s">
        <v>2803</v>
      </c>
      <c r="F241" s="45" t="s">
        <v>2805</v>
      </c>
    </row>
    <row r="242" spans="1:6" ht="15.75">
      <c r="A242" s="44" t="s">
        <v>2818</v>
      </c>
      <c r="B242" s="30" t="s">
        <v>2820</v>
      </c>
      <c r="C242" s="53" t="s">
        <v>8</v>
      </c>
      <c r="D242" s="30" t="s">
        <v>2629</v>
      </c>
      <c r="E242" s="30" t="s">
        <v>2819</v>
      </c>
      <c r="F242" s="45" t="s">
        <v>2821</v>
      </c>
    </row>
    <row r="243" spans="1:6" ht="15.75">
      <c r="A243" s="44" t="s">
        <v>2833</v>
      </c>
      <c r="B243" s="30" t="s">
        <v>2835</v>
      </c>
      <c r="C243" s="53" t="s">
        <v>8</v>
      </c>
      <c r="D243" s="30" t="s">
        <v>1174</v>
      </c>
      <c r="E243" s="30" t="s">
        <v>2834</v>
      </c>
      <c r="F243" s="45" t="s">
        <v>2836</v>
      </c>
    </row>
    <row r="244" spans="1:6" ht="15.75">
      <c r="A244" s="44" t="s">
        <v>2837</v>
      </c>
      <c r="B244" s="30" t="s">
        <v>2840</v>
      </c>
      <c r="C244" s="53" t="s">
        <v>8</v>
      </c>
      <c r="D244" s="30" t="s">
        <v>2839</v>
      </c>
      <c r="E244" s="30" t="s">
        <v>2838</v>
      </c>
      <c r="F244" s="45" t="s">
        <v>2841</v>
      </c>
    </row>
    <row r="245" spans="1:6" ht="15.75">
      <c r="A245" s="44" t="s">
        <v>2881</v>
      </c>
      <c r="B245" s="30" t="s">
        <v>2883</v>
      </c>
      <c r="C245" s="53" t="s">
        <v>8</v>
      </c>
      <c r="D245" s="30" t="s">
        <v>924</v>
      </c>
      <c r="E245" s="30" t="s">
        <v>2882</v>
      </c>
      <c r="F245" s="45" t="s">
        <v>2884</v>
      </c>
    </row>
    <row r="246" spans="1:6" ht="15.75">
      <c r="A246" s="44" t="s">
        <v>2906</v>
      </c>
      <c r="B246" s="30" t="s">
        <v>2909</v>
      </c>
      <c r="C246" s="53" t="s">
        <v>8</v>
      </c>
      <c r="D246" s="30" t="s">
        <v>2908</v>
      </c>
      <c r="E246" s="30" t="s">
        <v>2907</v>
      </c>
      <c r="F246" s="45" t="s">
        <v>2910</v>
      </c>
    </row>
    <row r="247" spans="1:6" ht="15.75">
      <c r="A247" s="44" t="s">
        <v>2921</v>
      </c>
      <c r="B247" s="30" t="s">
        <v>2922</v>
      </c>
      <c r="C247" s="53" t="s">
        <v>8</v>
      </c>
      <c r="D247" s="30" t="s">
        <v>572</v>
      </c>
      <c r="E247" s="30" t="s">
        <v>368</v>
      </c>
      <c r="F247" s="45" t="s">
        <v>2923</v>
      </c>
    </row>
    <row r="248" spans="1:6" ht="15.75">
      <c r="A248" s="44" t="s">
        <v>2924</v>
      </c>
      <c r="B248" s="30" t="s">
        <v>2927</v>
      </c>
      <c r="C248" s="53" t="s">
        <v>8</v>
      </c>
      <c r="D248" s="30" t="s">
        <v>2926</v>
      </c>
      <c r="E248" s="30" t="s">
        <v>2925</v>
      </c>
      <c r="F248" s="45" t="s">
        <v>2928</v>
      </c>
    </row>
    <row r="249" spans="1:6" ht="15.75">
      <c r="A249" s="54" t="s">
        <v>2929</v>
      </c>
      <c r="B249" s="30" t="s">
        <v>2932</v>
      </c>
      <c r="C249" s="53" t="s">
        <v>8</v>
      </c>
      <c r="D249" s="30" t="s">
        <v>2931</v>
      </c>
      <c r="E249" s="30" t="s">
        <v>2930</v>
      </c>
      <c r="F249" s="45" t="s">
        <v>2933</v>
      </c>
    </row>
    <row r="250" spans="1:6" ht="15.75">
      <c r="A250" s="44" t="s">
        <v>2950</v>
      </c>
      <c r="B250" s="30" t="s">
        <v>2952</v>
      </c>
      <c r="C250" s="53" t="s">
        <v>8</v>
      </c>
      <c r="D250" s="30" t="s">
        <v>1947</v>
      </c>
      <c r="E250" s="30" t="s">
        <v>2951</v>
      </c>
      <c r="F250" s="45" t="s">
        <v>2953</v>
      </c>
    </row>
    <row r="251" spans="1:6" ht="15.75">
      <c r="A251" s="44" t="s">
        <v>2975</v>
      </c>
      <c r="B251" s="30" t="s">
        <v>2977</v>
      </c>
      <c r="C251" s="53" t="s">
        <v>8</v>
      </c>
      <c r="D251" s="30" t="s">
        <v>649</v>
      </c>
      <c r="E251" s="30" t="s">
        <v>2976</v>
      </c>
      <c r="F251" s="45" t="s">
        <v>2978</v>
      </c>
    </row>
    <row r="252" spans="1:6" ht="15.75">
      <c r="A252" s="44" t="s">
        <v>2979</v>
      </c>
      <c r="B252" s="30" t="s">
        <v>2982</v>
      </c>
      <c r="C252" s="53" t="s">
        <v>8</v>
      </c>
      <c r="D252" s="30" t="s">
        <v>2981</v>
      </c>
      <c r="E252" s="30" t="s">
        <v>2980</v>
      </c>
      <c r="F252" s="45" t="s">
        <v>2983</v>
      </c>
    </row>
    <row r="253" spans="1:6" ht="15.75">
      <c r="A253" s="44" t="s">
        <v>2984</v>
      </c>
      <c r="B253" s="30" t="s">
        <v>2986</v>
      </c>
      <c r="C253" s="53" t="s">
        <v>8</v>
      </c>
      <c r="D253" s="30" t="s">
        <v>924</v>
      </c>
      <c r="E253" s="30" t="s">
        <v>2985</v>
      </c>
      <c r="F253" s="45" t="s">
        <v>2987</v>
      </c>
    </row>
    <row r="254" spans="1:6" ht="15.75">
      <c r="A254" s="44" t="s">
        <v>3017</v>
      </c>
      <c r="B254" s="30" t="s">
        <v>3019</v>
      </c>
      <c r="C254" s="53" t="s">
        <v>8</v>
      </c>
      <c r="D254" s="30" t="s">
        <v>537</v>
      </c>
      <c r="E254" s="30" t="s">
        <v>3018</v>
      </c>
      <c r="F254" s="45" t="s">
        <v>3020</v>
      </c>
    </row>
    <row r="255" spans="1:6" ht="15.75">
      <c r="A255" s="44" t="s">
        <v>2600</v>
      </c>
      <c r="B255" s="30" t="s">
        <v>2602</v>
      </c>
      <c r="C255" s="53" t="s">
        <v>8</v>
      </c>
      <c r="D255" s="30" t="s">
        <v>1579</v>
      </c>
      <c r="E255" s="30" t="s">
        <v>2601</v>
      </c>
      <c r="F255" s="45" t="s">
        <v>3026</v>
      </c>
    </row>
    <row r="256" spans="1:6" ht="15.75">
      <c r="A256" s="44" t="s">
        <v>3031</v>
      </c>
      <c r="B256" s="30" t="s">
        <v>3034</v>
      </c>
      <c r="C256" s="53" t="s">
        <v>8</v>
      </c>
      <c r="D256" s="30" t="s">
        <v>3033</v>
      </c>
      <c r="E256" s="30" t="s">
        <v>3032</v>
      </c>
      <c r="F256" s="45" t="s">
        <v>3035</v>
      </c>
    </row>
    <row r="257" spans="1:6" ht="15.75">
      <c r="A257" s="44" t="s">
        <v>3036</v>
      </c>
      <c r="B257" s="30" t="s">
        <v>3039</v>
      </c>
      <c r="C257" s="53" t="s">
        <v>8</v>
      </c>
      <c r="D257" s="30" t="s">
        <v>3038</v>
      </c>
      <c r="E257" s="30" t="s">
        <v>3037</v>
      </c>
      <c r="F257" s="45" t="s">
        <v>3040</v>
      </c>
    </row>
    <row r="258" spans="1:6" ht="15.75">
      <c r="A258" s="44" t="s">
        <v>3067</v>
      </c>
      <c r="B258" s="30" t="s">
        <v>3070</v>
      </c>
      <c r="C258" s="53" t="s">
        <v>8</v>
      </c>
      <c r="D258" s="30" t="s">
        <v>3069</v>
      </c>
      <c r="E258" s="30" t="s">
        <v>3068</v>
      </c>
      <c r="F258" s="45" t="s">
        <v>3071</v>
      </c>
    </row>
    <row r="259" spans="1:6" ht="15.75">
      <c r="A259" s="44" t="s">
        <v>3077</v>
      </c>
      <c r="B259" s="30" t="s">
        <v>3080</v>
      </c>
      <c r="C259" s="53" t="s">
        <v>8</v>
      </c>
      <c r="D259" s="30" t="s">
        <v>3079</v>
      </c>
      <c r="E259" s="30" t="s">
        <v>3078</v>
      </c>
      <c r="F259" s="45" t="s">
        <v>3081</v>
      </c>
    </row>
    <row r="260" spans="1:6" ht="15.75">
      <c r="A260" s="54" t="s">
        <v>2932</v>
      </c>
      <c r="B260" s="30" t="s">
        <v>2932</v>
      </c>
      <c r="C260" s="53" t="s">
        <v>8</v>
      </c>
      <c r="D260" s="30" t="s">
        <v>2931</v>
      </c>
      <c r="E260" s="30" t="s">
        <v>2930</v>
      </c>
      <c r="F260" s="45" t="s">
        <v>3082</v>
      </c>
    </row>
    <row r="261" spans="1:6" ht="15.75">
      <c r="A261" s="44" t="s">
        <v>3095</v>
      </c>
      <c r="B261" s="30" t="s">
        <v>3098</v>
      </c>
      <c r="C261" s="53" t="s">
        <v>8</v>
      </c>
      <c r="D261" s="30" t="s">
        <v>3097</v>
      </c>
      <c r="E261" s="30" t="s">
        <v>3096</v>
      </c>
      <c r="F261" s="45" t="s">
        <v>3099</v>
      </c>
    </row>
    <row r="262" spans="1:6" ht="15.75">
      <c r="A262" s="44" t="s">
        <v>3103</v>
      </c>
      <c r="B262" s="30" t="s">
        <v>3104</v>
      </c>
      <c r="C262" s="53" t="s">
        <v>8</v>
      </c>
      <c r="D262" s="30" t="s">
        <v>2775</v>
      </c>
      <c r="E262" s="30" t="s">
        <v>489</v>
      </c>
      <c r="F262" s="45" t="s">
        <v>3105</v>
      </c>
    </row>
    <row r="263" spans="1:6" ht="15.75">
      <c r="A263" s="44" t="s">
        <v>3117</v>
      </c>
      <c r="B263" s="30" t="s">
        <v>1940</v>
      </c>
      <c r="C263" s="53" t="s">
        <v>8</v>
      </c>
      <c r="D263" s="30" t="s">
        <v>3118</v>
      </c>
      <c r="E263" s="30" t="s">
        <v>384</v>
      </c>
      <c r="F263" s="45" t="s">
        <v>3119</v>
      </c>
    </row>
    <row r="264" spans="1:6" ht="15.75">
      <c r="A264" s="44" t="s">
        <v>3120</v>
      </c>
      <c r="B264" s="30" t="s">
        <v>3122</v>
      </c>
      <c r="C264" s="53" t="s">
        <v>8</v>
      </c>
      <c r="D264" s="30" t="s">
        <v>725</v>
      </c>
      <c r="E264" s="30" t="s">
        <v>3121</v>
      </c>
      <c r="F264" s="45" t="s">
        <v>3123</v>
      </c>
    </row>
    <row r="265" spans="1:6" ht="15.75">
      <c r="A265" s="44" t="s">
        <v>3124</v>
      </c>
      <c r="B265" s="30" t="s">
        <v>3126</v>
      </c>
      <c r="C265" s="53" t="s">
        <v>8</v>
      </c>
      <c r="D265" s="30" t="s">
        <v>645</v>
      </c>
      <c r="E265" s="30" t="s">
        <v>3125</v>
      </c>
      <c r="F265" s="45" t="s">
        <v>3127</v>
      </c>
    </row>
    <row r="266" spans="1:6" ht="15.75">
      <c r="A266" s="44" t="s">
        <v>3138</v>
      </c>
      <c r="B266" s="30" t="s">
        <v>3140</v>
      </c>
      <c r="C266" s="53" t="s">
        <v>8</v>
      </c>
      <c r="D266" s="30" t="s">
        <v>74</v>
      </c>
      <c r="E266" s="30" t="s">
        <v>3139</v>
      </c>
      <c r="F266" s="45" t="s">
        <v>3141</v>
      </c>
    </row>
    <row r="267" spans="1:6" ht="15.75">
      <c r="A267" s="44" t="s">
        <v>3146</v>
      </c>
      <c r="B267" s="30" t="s">
        <v>3149</v>
      </c>
      <c r="C267" s="53" t="s">
        <v>8</v>
      </c>
      <c r="D267" s="30" t="s">
        <v>3148</v>
      </c>
      <c r="E267" s="30" t="s">
        <v>3147</v>
      </c>
      <c r="F267" s="45" t="s">
        <v>3150</v>
      </c>
    </row>
    <row r="268" spans="1:6" ht="15.75">
      <c r="A268" s="44" t="s">
        <v>3157</v>
      </c>
      <c r="B268" s="30" t="s">
        <v>3159</v>
      </c>
      <c r="C268" s="53" t="s">
        <v>8</v>
      </c>
      <c r="D268" s="30" t="s">
        <v>909</v>
      </c>
      <c r="E268" s="30" t="s">
        <v>3158</v>
      </c>
      <c r="F268" s="45" t="s">
        <v>3160</v>
      </c>
    </row>
    <row r="269" spans="1:6" ht="15.75">
      <c r="A269" s="44" t="s">
        <v>3161</v>
      </c>
      <c r="B269" s="30" t="s">
        <v>3163</v>
      </c>
      <c r="C269" s="53" t="s">
        <v>8</v>
      </c>
      <c r="D269" s="30" t="s">
        <v>2083</v>
      </c>
      <c r="E269" s="30" t="s">
        <v>3162</v>
      </c>
      <c r="F269" s="45" t="s">
        <v>3164</v>
      </c>
    </row>
    <row r="270" spans="1:6" ht="15.75">
      <c r="A270" s="44" t="s">
        <v>3170</v>
      </c>
      <c r="B270" s="30" t="s">
        <v>3173</v>
      </c>
      <c r="C270" s="53" t="s">
        <v>8</v>
      </c>
      <c r="D270" s="30" t="s">
        <v>3172</v>
      </c>
      <c r="E270" s="30" t="s">
        <v>3171</v>
      </c>
      <c r="F270" s="45" t="s">
        <v>3174</v>
      </c>
    </row>
    <row r="271" spans="1:6" ht="15.75">
      <c r="A271" s="44" t="s">
        <v>3211</v>
      </c>
      <c r="B271" s="30" t="s">
        <v>3213</v>
      </c>
      <c r="C271" s="53" t="s">
        <v>8</v>
      </c>
      <c r="D271" s="30" t="s">
        <v>645</v>
      </c>
      <c r="E271" s="30" t="s">
        <v>3212</v>
      </c>
      <c r="F271" s="45" t="s">
        <v>3214</v>
      </c>
    </row>
    <row r="272" spans="1:6" ht="15.75">
      <c r="A272" s="44" t="s">
        <v>3225</v>
      </c>
      <c r="B272" s="30" t="s">
        <v>3228</v>
      </c>
      <c r="C272" s="53" t="s">
        <v>8</v>
      </c>
      <c r="D272" s="30" t="s">
        <v>3227</v>
      </c>
      <c r="E272" s="30" t="s">
        <v>3226</v>
      </c>
      <c r="F272" s="45" t="s">
        <v>3229</v>
      </c>
    </row>
    <row r="273" spans="1:6" ht="15.75">
      <c r="A273" s="44" t="s">
        <v>3242</v>
      </c>
      <c r="B273" s="30" t="s">
        <v>3245</v>
      </c>
      <c r="C273" s="53" t="s">
        <v>8</v>
      </c>
      <c r="D273" s="30" t="s">
        <v>3244</v>
      </c>
      <c r="E273" s="30" t="s">
        <v>3243</v>
      </c>
      <c r="F273" s="45" t="s">
        <v>3246</v>
      </c>
    </row>
    <row r="274" spans="1:6" ht="15.75">
      <c r="A274" s="44" t="s">
        <v>3251</v>
      </c>
      <c r="B274" s="30" t="s">
        <v>3252</v>
      </c>
      <c r="C274" s="53" t="s">
        <v>8</v>
      </c>
      <c r="D274" s="30" t="s">
        <v>41</v>
      </c>
      <c r="E274" s="30" t="s">
        <v>384</v>
      </c>
      <c r="F274" s="45" t="s">
        <v>3253</v>
      </c>
    </row>
    <row r="275" spans="1:6" ht="15.75">
      <c r="A275" s="44" t="s">
        <v>3261</v>
      </c>
      <c r="B275" s="30" t="s">
        <v>3263</v>
      </c>
      <c r="C275" s="53" t="s">
        <v>8</v>
      </c>
      <c r="D275" s="30" t="s">
        <v>2096</v>
      </c>
      <c r="E275" s="30" t="s">
        <v>3262</v>
      </c>
      <c r="F275" s="45" t="s">
        <v>3264</v>
      </c>
    </row>
    <row r="276" spans="1:6" ht="15.75">
      <c r="A276" s="44" t="s">
        <v>1138</v>
      </c>
      <c r="B276" s="30" t="s">
        <v>1141</v>
      </c>
      <c r="C276" s="53" t="s">
        <v>8</v>
      </c>
      <c r="D276" s="30" t="s">
        <v>1140</v>
      </c>
      <c r="E276" s="30" t="s">
        <v>1139</v>
      </c>
      <c r="F276" s="45" t="s">
        <v>3304</v>
      </c>
    </row>
    <row r="277" spans="1:6" ht="15.75">
      <c r="A277" s="44" t="s">
        <v>3318</v>
      </c>
      <c r="B277" s="30" t="s">
        <v>3320</v>
      </c>
      <c r="C277" s="53" t="s">
        <v>8</v>
      </c>
      <c r="D277" s="30" t="s">
        <v>3319</v>
      </c>
      <c r="E277" s="30" t="s">
        <v>496</v>
      </c>
      <c r="F277" s="45" t="s">
        <v>3321</v>
      </c>
    </row>
    <row r="278" spans="1:6" ht="15.75">
      <c r="A278" s="44" t="s">
        <v>3326</v>
      </c>
      <c r="B278" s="30" t="s">
        <v>3329</v>
      </c>
      <c r="C278" s="53" t="s">
        <v>8</v>
      </c>
      <c r="D278" s="30" t="s">
        <v>3328</v>
      </c>
      <c r="E278" s="30" t="s">
        <v>3327</v>
      </c>
      <c r="F278" s="45" t="s">
        <v>3330</v>
      </c>
    </row>
    <row r="279" spans="1:6" ht="15.75">
      <c r="A279" s="44" t="s">
        <v>1937</v>
      </c>
      <c r="B279" s="30" t="s">
        <v>1940</v>
      </c>
      <c r="C279" s="53" t="s">
        <v>8</v>
      </c>
      <c r="D279" s="30" t="s">
        <v>1939</v>
      </c>
      <c r="E279" s="30" t="s">
        <v>1938</v>
      </c>
      <c r="F279" s="45" t="s">
        <v>3368</v>
      </c>
    </row>
    <row r="280" spans="1:6" ht="15.75">
      <c r="A280" s="44" t="s">
        <v>3372</v>
      </c>
      <c r="B280" s="30" t="s">
        <v>3374</v>
      </c>
      <c r="C280" s="53" t="s">
        <v>8</v>
      </c>
      <c r="D280" s="30" t="s">
        <v>626</v>
      </c>
      <c r="E280" s="30" t="s">
        <v>3373</v>
      </c>
      <c r="F280" s="45" t="s">
        <v>3375</v>
      </c>
    </row>
    <row r="281" spans="1:6" ht="15.75">
      <c r="A281" s="44" t="s">
        <v>3376</v>
      </c>
      <c r="B281" s="30" t="s">
        <v>3378</v>
      </c>
      <c r="C281" s="53" t="s">
        <v>8</v>
      </c>
      <c r="D281" s="30" t="s">
        <v>1101</v>
      </c>
      <c r="E281" s="30" t="s">
        <v>3377</v>
      </c>
      <c r="F281" s="45" t="s">
        <v>3379</v>
      </c>
    </row>
    <row r="282" spans="1:6" ht="15.75">
      <c r="A282" s="44" t="s">
        <v>3380</v>
      </c>
      <c r="B282" s="30" t="s">
        <v>3383</v>
      </c>
      <c r="C282" s="53" t="s">
        <v>8</v>
      </c>
      <c r="D282" s="30" t="s">
        <v>3382</v>
      </c>
      <c r="E282" s="30" t="s">
        <v>3381</v>
      </c>
      <c r="F282" s="45" t="s">
        <v>3384</v>
      </c>
    </row>
    <row r="283" spans="1:6" ht="15.75">
      <c r="A283" s="44" t="s">
        <v>3385</v>
      </c>
      <c r="B283" s="30" t="s">
        <v>3149</v>
      </c>
      <c r="C283" s="53" t="s">
        <v>8</v>
      </c>
      <c r="D283" s="30" t="s">
        <v>3386</v>
      </c>
      <c r="E283" s="30" t="s">
        <v>3147</v>
      </c>
      <c r="F283" s="45" t="s">
        <v>3387</v>
      </c>
    </row>
    <row r="284" spans="1:6" ht="15.75">
      <c r="A284" s="44" t="s">
        <v>3388</v>
      </c>
      <c r="B284" s="30" t="s">
        <v>3391</v>
      </c>
      <c r="C284" s="53" t="s">
        <v>8</v>
      </c>
      <c r="D284" s="30" t="s">
        <v>3390</v>
      </c>
      <c r="E284" s="30" t="s">
        <v>3389</v>
      </c>
      <c r="F284" s="45" t="s">
        <v>3392</v>
      </c>
    </row>
    <row r="285" spans="1:6" ht="15.75">
      <c r="A285" s="44" t="s">
        <v>3393</v>
      </c>
      <c r="B285" s="30" t="s">
        <v>3396</v>
      </c>
      <c r="C285" s="53" t="s">
        <v>8</v>
      </c>
      <c r="D285" s="30" t="s">
        <v>3395</v>
      </c>
      <c r="E285" s="30" t="s">
        <v>3394</v>
      </c>
      <c r="F285" s="45" t="s">
        <v>3397</v>
      </c>
    </row>
    <row r="286" spans="1:6" ht="15.75">
      <c r="A286" s="44" t="s">
        <v>3398</v>
      </c>
      <c r="B286" s="30" t="s">
        <v>3400</v>
      </c>
      <c r="C286" s="53" t="s">
        <v>8</v>
      </c>
      <c r="D286" s="30" t="s">
        <v>200</v>
      </c>
      <c r="E286" s="30" t="s">
        <v>3399</v>
      </c>
      <c r="F286" s="45" t="s">
        <v>3401</v>
      </c>
    </row>
    <row r="287" spans="1:6" ht="15.75">
      <c r="A287" s="44" t="s">
        <v>3421</v>
      </c>
      <c r="B287" s="30" t="s">
        <v>3188</v>
      </c>
      <c r="C287" s="53" t="s">
        <v>8</v>
      </c>
      <c r="D287" s="30" t="s">
        <v>477</v>
      </c>
      <c r="E287" s="30" t="s">
        <v>3422</v>
      </c>
      <c r="F287" s="45" t="s">
        <v>3423</v>
      </c>
    </row>
    <row r="288" spans="1:6" ht="15.75">
      <c r="A288" s="44" t="s">
        <v>3463</v>
      </c>
      <c r="B288" s="30" t="s">
        <v>3463</v>
      </c>
      <c r="C288" s="53" t="s">
        <v>8</v>
      </c>
      <c r="D288" s="30" t="s">
        <v>3464</v>
      </c>
      <c r="E288" s="30" t="s">
        <v>1943</v>
      </c>
      <c r="F288" s="45" t="s">
        <v>3465</v>
      </c>
    </row>
    <row r="289" spans="1:6" ht="15.75">
      <c r="A289" s="44" t="s">
        <v>3469</v>
      </c>
      <c r="B289" s="30" t="s">
        <v>3471</v>
      </c>
      <c r="C289" s="53" t="s">
        <v>8</v>
      </c>
      <c r="D289" s="30" t="s">
        <v>51</v>
      </c>
      <c r="E289" s="30" t="s">
        <v>3470</v>
      </c>
      <c r="F289" s="45" t="s">
        <v>3472</v>
      </c>
    </row>
    <row r="290" spans="1:6" ht="15.75">
      <c r="A290" s="44" t="s">
        <v>3476</v>
      </c>
      <c r="B290" s="30" t="s">
        <v>3477</v>
      </c>
      <c r="C290" s="53" t="s">
        <v>8</v>
      </c>
      <c r="D290" s="30" t="s">
        <v>579</v>
      </c>
      <c r="E290" s="30" t="s">
        <v>1112</v>
      </c>
      <c r="F290" s="45" t="s">
        <v>3478</v>
      </c>
    </row>
    <row r="291" spans="1:6" ht="15.75">
      <c r="A291" s="44" t="s">
        <v>3479</v>
      </c>
      <c r="B291" s="30" t="s">
        <v>3481</v>
      </c>
      <c r="C291" s="53" t="s">
        <v>8</v>
      </c>
      <c r="D291" s="30" t="s">
        <v>151</v>
      </c>
      <c r="E291" s="30" t="s">
        <v>3480</v>
      </c>
      <c r="F291" s="45" t="s">
        <v>3482</v>
      </c>
    </row>
    <row r="292" spans="1:6" ht="15.75">
      <c r="A292" s="44" t="s">
        <v>3501</v>
      </c>
      <c r="B292" s="30" t="s">
        <v>3503</v>
      </c>
      <c r="C292" s="53" t="s">
        <v>8</v>
      </c>
      <c r="D292" s="30" t="s">
        <v>3319</v>
      </c>
      <c r="E292" s="30" t="s">
        <v>3502</v>
      </c>
      <c r="F292" s="45" t="s">
        <v>3504</v>
      </c>
    </row>
    <row r="293" spans="1:6" ht="15.75">
      <c r="A293" s="44" t="s">
        <v>3515</v>
      </c>
      <c r="B293" s="30" t="s">
        <v>3517</v>
      </c>
      <c r="C293" s="53" t="s">
        <v>8</v>
      </c>
      <c r="D293" s="30" t="s">
        <v>1101</v>
      </c>
      <c r="E293" s="30" t="s">
        <v>3516</v>
      </c>
      <c r="F293" s="45" t="s">
        <v>3518</v>
      </c>
    </row>
    <row r="294" spans="1:6" ht="15.75">
      <c r="A294" s="44" t="s">
        <v>3519</v>
      </c>
      <c r="B294" s="30" t="s">
        <v>3263</v>
      </c>
      <c r="C294" s="53" t="s">
        <v>8</v>
      </c>
      <c r="D294" s="30" t="s">
        <v>2096</v>
      </c>
      <c r="E294" s="30" t="s">
        <v>3262</v>
      </c>
      <c r="F294" s="45" t="s">
        <v>3520</v>
      </c>
    </row>
    <row r="295" spans="1:6" ht="15.75">
      <c r="A295" s="44" t="s">
        <v>3521</v>
      </c>
      <c r="B295" s="30" t="s">
        <v>2511</v>
      </c>
      <c r="C295" s="53" t="s">
        <v>8</v>
      </c>
      <c r="D295" s="30" t="s">
        <v>418</v>
      </c>
      <c r="E295" s="30" t="s">
        <v>2512</v>
      </c>
      <c r="F295" s="45" t="s">
        <v>3522</v>
      </c>
    </row>
    <row r="296" spans="1:6" ht="15.75">
      <c r="A296" s="44" t="s">
        <v>3531</v>
      </c>
      <c r="B296" s="30" t="s">
        <v>3533</v>
      </c>
      <c r="C296" s="53" t="s">
        <v>8</v>
      </c>
      <c r="D296" s="30" t="s">
        <v>46</v>
      </c>
      <c r="E296" s="30" t="s">
        <v>3532</v>
      </c>
      <c r="F296" s="45" t="s">
        <v>3534</v>
      </c>
    </row>
    <row r="297" spans="1:6" ht="15.75">
      <c r="A297" s="44" t="s">
        <v>3535</v>
      </c>
      <c r="B297" s="30" t="s">
        <v>3536</v>
      </c>
      <c r="C297" s="53" t="s">
        <v>8</v>
      </c>
      <c r="D297" s="30" t="s">
        <v>195</v>
      </c>
      <c r="E297" s="30" t="s">
        <v>1003</v>
      </c>
      <c r="F297" s="45" t="s">
        <v>3537</v>
      </c>
    </row>
    <row r="298" spans="1:6" ht="15.75">
      <c r="A298" s="44" t="s">
        <v>3545</v>
      </c>
      <c r="B298" s="30" t="s">
        <v>3548</v>
      </c>
      <c r="C298" s="53" t="s">
        <v>8</v>
      </c>
      <c r="D298" s="30" t="s">
        <v>3547</v>
      </c>
      <c r="E298" s="30" t="s">
        <v>3546</v>
      </c>
      <c r="F298" s="45" t="s">
        <v>3549</v>
      </c>
    </row>
    <row r="299" spans="1:6" ht="15.75">
      <c r="A299" s="44" t="s">
        <v>3550</v>
      </c>
      <c r="B299" s="30" t="s">
        <v>3552</v>
      </c>
      <c r="C299" s="53" t="s">
        <v>8</v>
      </c>
      <c r="D299" s="30" t="s">
        <v>1802</v>
      </c>
      <c r="E299" s="30" t="s">
        <v>3551</v>
      </c>
      <c r="F299" s="45" t="s">
        <v>3553</v>
      </c>
    </row>
    <row r="300" spans="1:6" ht="15.75">
      <c r="A300" s="44" t="s">
        <v>3558</v>
      </c>
      <c r="B300" s="30" t="s">
        <v>3561</v>
      </c>
      <c r="C300" s="53" t="s">
        <v>8</v>
      </c>
      <c r="D300" s="30" t="s">
        <v>3560</v>
      </c>
      <c r="E300" s="30" t="s">
        <v>3559</v>
      </c>
      <c r="F300" s="45" t="s">
        <v>3562</v>
      </c>
    </row>
    <row r="301" spans="1:6" ht="15.75">
      <c r="A301" s="44" t="s">
        <v>3588</v>
      </c>
      <c r="B301" s="30" t="s">
        <v>3590</v>
      </c>
      <c r="C301" s="53" t="s">
        <v>8</v>
      </c>
      <c r="D301" s="30" t="s">
        <v>645</v>
      </c>
      <c r="E301" s="30" t="s">
        <v>3589</v>
      </c>
      <c r="F301" s="45" t="s">
        <v>3591</v>
      </c>
    </row>
    <row r="302" spans="1:6" ht="15.75">
      <c r="A302" s="44" t="s">
        <v>2700</v>
      </c>
      <c r="B302" s="30" t="s">
        <v>2703</v>
      </c>
      <c r="C302" s="53" t="s">
        <v>8</v>
      </c>
      <c r="D302" s="30" t="s">
        <v>2702</v>
      </c>
      <c r="E302" s="30" t="s">
        <v>2701</v>
      </c>
      <c r="F302" s="45" t="s">
        <v>3596</v>
      </c>
    </row>
    <row r="303" spans="1:6" ht="15.75">
      <c r="A303" s="44" t="s">
        <v>3606</v>
      </c>
      <c r="B303" s="30" t="s">
        <v>3608</v>
      </c>
      <c r="C303" s="53" t="s">
        <v>8</v>
      </c>
      <c r="D303" s="30" t="s">
        <v>156</v>
      </c>
      <c r="E303" s="30" t="s">
        <v>3607</v>
      </c>
      <c r="F303" s="45" t="s">
        <v>3609</v>
      </c>
    </row>
    <row r="304" spans="1:6" ht="15.75">
      <c r="A304" s="44" t="s">
        <v>3614</v>
      </c>
      <c r="B304" s="30" t="s">
        <v>3616</v>
      </c>
      <c r="C304" s="53" t="s">
        <v>8</v>
      </c>
      <c r="D304" s="30" t="s">
        <v>3615</v>
      </c>
      <c r="E304" s="30" t="s">
        <v>3227</v>
      </c>
      <c r="F304" s="45" t="s">
        <v>3617</v>
      </c>
    </row>
    <row r="305" spans="1:6" ht="15.75">
      <c r="A305" s="44" t="s">
        <v>3618</v>
      </c>
      <c r="B305" s="30" t="s">
        <v>3620</v>
      </c>
      <c r="C305" s="53" t="s">
        <v>8</v>
      </c>
      <c r="D305" s="30" t="s">
        <v>200</v>
      </c>
      <c r="E305" s="30" t="s">
        <v>3619</v>
      </c>
      <c r="F305" s="45" t="s">
        <v>3621</v>
      </c>
    </row>
    <row r="306" spans="1:6" ht="15.75">
      <c r="A306" s="44" t="s">
        <v>3634</v>
      </c>
      <c r="B306" s="30" t="s">
        <v>3637</v>
      </c>
      <c r="C306" s="53" t="s">
        <v>8</v>
      </c>
      <c r="D306" s="30" t="s">
        <v>3636</v>
      </c>
      <c r="E306" s="30" t="s">
        <v>3635</v>
      </c>
      <c r="F306" s="45" t="s">
        <v>3638</v>
      </c>
    </row>
    <row r="307" spans="1:6" ht="15.75">
      <c r="A307" s="44" t="s">
        <v>3653</v>
      </c>
      <c r="B307" s="30" t="s">
        <v>3656</v>
      </c>
      <c r="C307" s="53" t="s">
        <v>8</v>
      </c>
      <c r="D307" s="30" t="s">
        <v>3655</v>
      </c>
      <c r="E307" s="30" t="s">
        <v>3654</v>
      </c>
      <c r="F307" s="45" t="s">
        <v>3657</v>
      </c>
    </row>
    <row r="308" spans="1:6" ht="15.75">
      <c r="A308" s="44" t="s">
        <v>3658</v>
      </c>
      <c r="B308" s="30" t="s">
        <v>3660</v>
      </c>
      <c r="C308" s="53" t="s">
        <v>8</v>
      </c>
      <c r="D308" s="30" t="s">
        <v>477</v>
      </c>
      <c r="E308" s="30" t="s">
        <v>3659</v>
      </c>
      <c r="F308" s="45" t="s">
        <v>3661</v>
      </c>
    </row>
    <row r="309" spans="1:6" ht="15.75">
      <c r="A309" s="44" t="s">
        <v>3662</v>
      </c>
      <c r="B309" s="30" t="s">
        <v>3664</v>
      </c>
      <c r="C309" s="53" t="s">
        <v>8</v>
      </c>
      <c r="D309" s="30" t="s">
        <v>41</v>
      </c>
      <c r="E309" s="30" t="s">
        <v>3663</v>
      </c>
      <c r="F309" s="45" t="s">
        <v>3665</v>
      </c>
    </row>
    <row r="310" spans="1:6" ht="15.75">
      <c r="A310" s="44" t="s">
        <v>3674</v>
      </c>
      <c r="B310" s="30" t="s">
        <v>47</v>
      </c>
      <c r="C310" s="53" t="s">
        <v>8</v>
      </c>
      <c r="D310" s="30" t="s">
        <v>579</v>
      </c>
      <c r="E310" s="30" t="s">
        <v>3675</v>
      </c>
      <c r="F310" s="45" t="s">
        <v>3676</v>
      </c>
    </row>
    <row r="311" spans="1:6" ht="15.75">
      <c r="A311" s="44" t="s">
        <v>3682</v>
      </c>
      <c r="B311" s="30" t="s">
        <v>3683</v>
      </c>
      <c r="C311" s="53" t="s">
        <v>8</v>
      </c>
      <c r="D311" s="30" t="s">
        <v>303</v>
      </c>
      <c r="E311" s="30" t="s">
        <v>3135</v>
      </c>
      <c r="F311" s="45" t="s">
        <v>3684</v>
      </c>
    </row>
    <row r="312" spans="1:6" ht="15.75">
      <c r="A312" s="44" t="s">
        <v>3705</v>
      </c>
      <c r="B312" s="30" t="s">
        <v>3707</v>
      </c>
      <c r="C312" s="53" t="s">
        <v>8</v>
      </c>
      <c r="D312" s="30" t="s">
        <v>1446</v>
      </c>
      <c r="E312" s="30" t="s">
        <v>3706</v>
      </c>
      <c r="F312" s="45" t="s">
        <v>3708</v>
      </c>
    </row>
    <row r="313" spans="1:6" ht="15.75">
      <c r="A313" s="44" t="s">
        <v>3376</v>
      </c>
      <c r="B313" s="30" t="s">
        <v>3378</v>
      </c>
      <c r="C313" s="53" t="s">
        <v>8</v>
      </c>
      <c r="D313" s="30" t="s">
        <v>1101</v>
      </c>
      <c r="E313" s="30" t="s">
        <v>3377</v>
      </c>
      <c r="F313" s="45" t="s">
        <v>3709</v>
      </c>
    </row>
    <row r="314" spans="1:6" ht="15.75">
      <c r="A314" s="54" t="s">
        <v>3710</v>
      </c>
      <c r="B314" s="30" t="s">
        <v>3711</v>
      </c>
      <c r="C314" s="53" t="s">
        <v>8</v>
      </c>
      <c r="D314" s="30" t="s">
        <v>537</v>
      </c>
      <c r="E314" s="30" t="s">
        <v>1112</v>
      </c>
      <c r="F314" s="45" t="s">
        <v>3712</v>
      </c>
    </row>
    <row r="315" spans="1:6" ht="15.75">
      <c r="A315" s="44" t="s">
        <v>3723</v>
      </c>
      <c r="B315" s="30" t="s">
        <v>3723</v>
      </c>
      <c r="C315" s="53" t="s">
        <v>8</v>
      </c>
      <c r="D315" s="30" t="s">
        <v>242</v>
      </c>
      <c r="E315" s="30" t="s">
        <v>3724</v>
      </c>
      <c r="F315" s="45" t="s">
        <v>3725</v>
      </c>
    </row>
    <row r="316" spans="1:6" ht="15.75">
      <c r="A316" s="44" t="s">
        <v>3735</v>
      </c>
      <c r="B316" s="30" t="s">
        <v>3736</v>
      </c>
      <c r="C316" s="53" t="s">
        <v>8</v>
      </c>
      <c r="D316" s="30" t="s">
        <v>161</v>
      </c>
      <c r="E316" s="30" t="s">
        <v>3559</v>
      </c>
      <c r="F316" s="45" t="s">
        <v>3737</v>
      </c>
    </row>
    <row r="317" spans="1:6" ht="15.75">
      <c r="A317" s="44" t="s">
        <v>3745</v>
      </c>
      <c r="B317" s="30" t="s">
        <v>3746</v>
      </c>
      <c r="C317" s="53" t="s">
        <v>8</v>
      </c>
      <c r="D317" s="30" t="s">
        <v>1513</v>
      </c>
      <c r="E317" s="30" t="s">
        <v>1512</v>
      </c>
      <c r="F317" s="45" t="s">
        <v>3747</v>
      </c>
    </row>
    <row r="318" spans="1:6" ht="15.75">
      <c r="A318" s="44" t="s">
        <v>3803</v>
      </c>
      <c r="B318" s="30" t="s">
        <v>3806</v>
      </c>
      <c r="C318" s="53" t="s">
        <v>8</v>
      </c>
      <c r="D318" s="30" t="s">
        <v>3805</v>
      </c>
      <c r="E318" s="30" t="s">
        <v>3804</v>
      </c>
      <c r="F318" s="45" t="s">
        <v>3807</v>
      </c>
    </row>
    <row r="319" spans="1:6" ht="15.75">
      <c r="A319" s="44" t="s">
        <v>3812</v>
      </c>
      <c r="B319" s="30" t="s">
        <v>3813</v>
      </c>
      <c r="C319" s="53" t="s">
        <v>8</v>
      </c>
      <c r="D319" s="30" t="s">
        <v>523</v>
      </c>
      <c r="E319" s="30" t="s">
        <v>1931</v>
      </c>
      <c r="F319" s="45" t="s">
        <v>3814</v>
      </c>
    </row>
    <row r="320" spans="1:6" ht="15.75">
      <c r="A320" s="44" t="s">
        <v>3818</v>
      </c>
      <c r="B320" s="30" t="s">
        <v>3819</v>
      </c>
      <c r="C320" s="53" t="s">
        <v>8</v>
      </c>
      <c r="D320" s="30" t="s">
        <v>532</v>
      </c>
      <c r="E320" s="30" t="s">
        <v>531</v>
      </c>
      <c r="F320" s="45" t="s">
        <v>3820</v>
      </c>
    </row>
    <row r="321" spans="1:6" ht="15.75">
      <c r="A321" s="44" t="s">
        <v>3821</v>
      </c>
      <c r="B321" s="30" t="s">
        <v>3824</v>
      </c>
      <c r="C321" s="53" t="s">
        <v>8</v>
      </c>
      <c r="D321" s="30" t="s">
        <v>3823</v>
      </c>
      <c r="E321" s="30" t="s">
        <v>3822</v>
      </c>
      <c r="F321" s="45" t="s">
        <v>3825</v>
      </c>
    </row>
    <row r="322" spans="1:6" ht="15.75">
      <c r="A322" s="44" t="s">
        <v>3830</v>
      </c>
      <c r="B322" s="30" t="s">
        <v>47</v>
      </c>
      <c r="C322" s="53" t="s">
        <v>8</v>
      </c>
      <c r="D322" s="30" t="s">
        <v>2008</v>
      </c>
      <c r="E322" s="30" t="s">
        <v>3831</v>
      </c>
      <c r="F322" s="45" t="s">
        <v>3832</v>
      </c>
    </row>
    <row r="323" spans="1:6" ht="15.75">
      <c r="A323" s="44" t="s">
        <v>3850</v>
      </c>
      <c r="B323" s="30" t="s">
        <v>381</v>
      </c>
      <c r="C323" s="53" t="s">
        <v>8</v>
      </c>
      <c r="D323" s="30" t="s">
        <v>37</v>
      </c>
      <c r="E323" s="30" t="s">
        <v>1245</v>
      </c>
      <c r="F323" s="45" t="s">
        <v>3851</v>
      </c>
    </row>
    <row r="324" spans="1:6" ht="15.75">
      <c r="A324" s="44" t="s">
        <v>3860</v>
      </c>
      <c r="B324" s="30" t="s">
        <v>3861</v>
      </c>
      <c r="C324" s="53" t="s">
        <v>8</v>
      </c>
      <c r="D324" s="30" t="s">
        <v>46</v>
      </c>
      <c r="E324" s="30" t="s">
        <v>3532</v>
      </c>
      <c r="F324" s="45" t="s">
        <v>3862</v>
      </c>
    </row>
    <row r="325" spans="1:6" ht="15.75">
      <c r="A325" s="44" t="s">
        <v>3913</v>
      </c>
      <c r="B325" s="30" t="s">
        <v>3916</v>
      </c>
      <c r="C325" s="53" t="s">
        <v>8</v>
      </c>
      <c r="D325" s="30" t="s">
        <v>3915</v>
      </c>
      <c r="E325" s="30" t="s">
        <v>3914</v>
      </c>
      <c r="F325" s="45" t="s">
        <v>3917</v>
      </c>
    </row>
    <row r="326" spans="1:6" ht="15.75">
      <c r="A326" s="44" t="s">
        <v>3924</v>
      </c>
      <c r="B326" s="30" t="s">
        <v>3927</v>
      </c>
      <c r="C326" s="53" t="s">
        <v>8</v>
      </c>
      <c r="D326" s="30" t="s">
        <v>3926</v>
      </c>
      <c r="E326" s="30" t="s">
        <v>3925</v>
      </c>
      <c r="F326" s="45" t="s">
        <v>3928</v>
      </c>
    </row>
    <row r="327" spans="1:6" ht="15.75">
      <c r="A327" s="44" t="s">
        <v>3962</v>
      </c>
      <c r="B327" s="30" t="s">
        <v>3963</v>
      </c>
      <c r="C327" s="53" t="s">
        <v>8</v>
      </c>
      <c r="D327" s="30" t="s">
        <v>645</v>
      </c>
      <c r="E327" s="30" t="s">
        <v>2263</v>
      </c>
      <c r="F327" s="45" t="s">
        <v>3964</v>
      </c>
    </row>
    <row r="328" spans="1:6" ht="15.75">
      <c r="A328" s="44" t="s">
        <v>4031</v>
      </c>
      <c r="B328" s="30" t="s">
        <v>4033</v>
      </c>
      <c r="C328" s="53" t="s">
        <v>8</v>
      </c>
      <c r="D328" s="30" t="s">
        <v>334</v>
      </c>
      <c r="E328" s="30" t="s">
        <v>4032</v>
      </c>
      <c r="F328" s="45" t="s">
        <v>4034</v>
      </c>
    </row>
    <row r="329" spans="1:6" ht="15.75">
      <c r="A329" s="44" t="s">
        <v>4054</v>
      </c>
      <c r="B329" s="30" t="s">
        <v>4054</v>
      </c>
      <c r="C329" s="53" t="s">
        <v>8</v>
      </c>
      <c r="D329" s="30" t="s">
        <v>4056</v>
      </c>
      <c r="E329" s="30" t="s">
        <v>4055</v>
      </c>
      <c r="F329" s="45" t="s">
        <v>4057</v>
      </c>
    </row>
    <row r="330" spans="1:6" ht="15.75">
      <c r="A330" s="44" t="s">
        <v>4061</v>
      </c>
      <c r="B330" s="30" t="s">
        <v>47</v>
      </c>
      <c r="C330" s="53" t="s">
        <v>8</v>
      </c>
      <c r="D330" s="30" t="s">
        <v>4063</v>
      </c>
      <c r="E330" s="30" t="s">
        <v>4062</v>
      </c>
      <c r="F330" s="45" t="s">
        <v>4064</v>
      </c>
    </row>
    <row r="331" spans="1:6" ht="15.75">
      <c r="A331" s="44" t="s">
        <v>4081</v>
      </c>
      <c r="B331" s="30" t="s">
        <v>4083</v>
      </c>
      <c r="C331" s="53" t="s">
        <v>8</v>
      </c>
      <c r="D331" s="30" t="s">
        <v>453</v>
      </c>
      <c r="E331" s="30" t="s">
        <v>4082</v>
      </c>
      <c r="F331" s="45" t="s">
        <v>4084</v>
      </c>
    </row>
    <row r="332" spans="1:6" ht="15.75">
      <c r="A332" s="44" t="s">
        <v>4088</v>
      </c>
      <c r="B332" s="30" t="s">
        <v>4090</v>
      </c>
      <c r="C332" s="53" t="s">
        <v>8</v>
      </c>
      <c r="D332" s="30" t="s">
        <v>1343</v>
      </c>
      <c r="E332" s="30" t="s">
        <v>4089</v>
      </c>
      <c r="F332" s="45" t="s">
        <v>4091</v>
      </c>
    </row>
    <row r="333" spans="1:6" ht="15.75">
      <c r="A333" s="44" t="s">
        <v>4092</v>
      </c>
      <c r="B333" s="30" t="s">
        <v>4094</v>
      </c>
      <c r="C333" s="53" t="s">
        <v>8</v>
      </c>
      <c r="D333" s="30" t="s">
        <v>180</v>
      </c>
      <c r="E333" s="30" t="s">
        <v>4093</v>
      </c>
      <c r="F333" s="45" t="s">
        <v>4095</v>
      </c>
    </row>
    <row r="334" spans="1:6" ht="15.75">
      <c r="A334" s="44" t="s">
        <v>4107</v>
      </c>
      <c r="B334" s="30" t="s">
        <v>4109</v>
      </c>
      <c r="C334" s="53" t="s">
        <v>8</v>
      </c>
      <c r="D334" s="30" t="s">
        <v>2926</v>
      </c>
      <c r="E334" s="30" t="s">
        <v>4108</v>
      </c>
      <c r="F334" s="45" t="s">
        <v>4110</v>
      </c>
    </row>
    <row r="335" spans="1:6" ht="15.75">
      <c r="A335" s="44" t="s">
        <v>4129</v>
      </c>
      <c r="B335" s="30" t="s">
        <v>4129</v>
      </c>
      <c r="C335" s="53" t="s">
        <v>8</v>
      </c>
      <c r="D335" s="30" t="s">
        <v>1299</v>
      </c>
      <c r="E335" s="30" t="s">
        <v>737</v>
      </c>
      <c r="F335" s="45" t="s">
        <v>4130</v>
      </c>
    </row>
    <row r="336" spans="1:6" ht="15.75">
      <c r="A336" s="44" t="s">
        <v>4131</v>
      </c>
      <c r="B336" s="30" t="s">
        <v>2703</v>
      </c>
      <c r="C336" s="53" t="s">
        <v>8</v>
      </c>
      <c r="D336" s="30" t="s">
        <v>600</v>
      </c>
      <c r="E336" s="30" t="s">
        <v>1218</v>
      </c>
      <c r="F336" s="45" t="s">
        <v>4132</v>
      </c>
    </row>
    <row r="337" spans="1:6" ht="15.75">
      <c r="A337" s="44" t="s">
        <v>4159</v>
      </c>
      <c r="B337" s="30" t="s">
        <v>1844</v>
      </c>
      <c r="C337" s="53" t="s">
        <v>8</v>
      </c>
      <c r="D337" s="30" t="s">
        <v>1769</v>
      </c>
      <c r="E337" s="30" t="s">
        <v>4160</v>
      </c>
      <c r="F337" s="45" t="s">
        <v>4161</v>
      </c>
    </row>
    <row r="338" spans="1:6" ht="15.75">
      <c r="A338" s="44" t="s">
        <v>3117</v>
      </c>
      <c r="B338" s="30" t="s">
        <v>1940</v>
      </c>
      <c r="C338" s="53" t="s">
        <v>8</v>
      </c>
      <c r="D338" s="30" t="s">
        <v>3118</v>
      </c>
      <c r="E338" s="30" t="s">
        <v>384</v>
      </c>
      <c r="F338" s="45" t="s">
        <v>4171</v>
      </c>
    </row>
    <row r="339" spans="1:6" ht="15.75">
      <c r="A339" s="44" t="s">
        <v>4172</v>
      </c>
      <c r="B339" s="30" t="s">
        <v>4175</v>
      </c>
      <c r="C339" s="53" t="s">
        <v>8</v>
      </c>
      <c r="D339" s="30" t="s">
        <v>4174</v>
      </c>
      <c r="E339" s="30" t="s">
        <v>4173</v>
      </c>
      <c r="F339" s="45" t="s">
        <v>4176</v>
      </c>
    </row>
    <row r="340" spans="1:6" ht="15.75">
      <c r="A340" s="44" t="s">
        <v>4177</v>
      </c>
      <c r="B340" s="30" t="s">
        <v>4179</v>
      </c>
      <c r="C340" s="53" t="s">
        <v>8</v>
      </c>
      <c r="D340" s="30" t="s">
        <v>1976</v>
      </c>
      <c r="E340" s="30" t="s">
        <v>4178</v>
      </c>
      <c r="F340" s="45" t="s">
        <v>4180</v>
      </c>
    </row>
    <row r="341" spans="1:6" ht="15.75">
      <c r="A341" s="44" t="s">
        <v>3095</v>
      </c>
      <c r="B341" s="30" t="s">
        <v>3098</v>
      </c>
      <c r="C341" s="53" t="s">
        <v>8</v>
      </c>
      <c r="D341" s="30" t="s">
        <v>3097</v>
      </c>
      <c r="E341" s="30" t="s">
        <v>3096</v>
      </c>
      <c r="F341" s="45" t="s">
        <v>4181</v>
      </c>
    </row>
    <row r="342" spans="1:6" ht="15.75">
      <c r="A342" s="44" t="s">
        <v>4220</v>
      </c>
      <c r="B342" s="30" t="s">
        <v>4222</v>
      </c>
      <c r="C342" s="53" t="s">
        <v>8</v>
      </c>
      <c r="D342" s="30" t="s">
        <v>27</v>
      </c>
      <c r="E342" s="30" t="s">
        <v>4221</v>
      </c>
      <c r="F342" s="45" t="s">
        <v>4223</v>
      </c>
    </row>
    <row r="343" spans="1:6" ht="15.75">
      <c r="A343" s="44" t="s">
        <v>4228</v>
      </c>
      <c r="B343" s="30" t="s">
        <v>4229</v>
      </c>
      <c r="C343" s="53" t="s">
        <v>8</v>
      </c>
      <c r="D343" s="30" t="s">
        <v>1022</v>
      </c>
      <c r="E343" s="30" t="s">
        <v>1021</v>
      </c>
      <c r="F343" s="45" t="s">
        <v>4230</v>
      </c>
    </row>
    <row r="344" spans="1:6" ht="15.75">
      <c r="A344" s="44" t="s">
        <v>4258</v>
      </c>
      <c r="B344" s="30" t="s">
        <v>4260</v>
      </c>
      <c r="C344" s="53" t="s">
        <v>8</v>
      </c>
      <c r="D344" s="30" t="s">
        <v>579</v>
      </c>
      <c r="E344" s="30" t="s">
        <v>4259</v>
      </c>
      <c r="F344" s="45" t="s">
        <v>4261</v>
      </c>
    </row>
    <row r="345" spans="1:6" ht="15.75">
      <c r="A345" s="44" t="s">
        <v>4267</v>
      </c>
      <c r="B345" s="30" t="s">
        <v>4269</v>
      </c>
      <c r="C345" s="53" t="s">
        <v>8</v>
      </c>
      <c r="D345" s="30" t="s">
        <v>1798</v>
      </c>
      <c r="E345" s="30" t="s">
        <v>4268</v>
      </c>
      <c r="F345" s="45" t="s">
        <v>4270</v>
      </c>
    </row>
    <row r="346" spans="1:6" ht="15.75">
      <c r="A346" s="44" t="s">
        <v>4288</v>
      </c>
      <c r="B346" s="30" t="s">
        <v>4289</v>
      </c>
      <c r="C346" s="53" t="s">
        <v>8</v>
      </c>
      <c r="D346" s="30" t="s">
        <v>2182</v>
      </c>
      <c r="E346" s="30" t="s">
        <v>2980</v>
      </c>
      <c r="F346" s="45" t="s">
        <v>4290</v>
      </c>
    </row>
    <row r="347" spans="1:6" ht="15.75">
      <c r="A347" s="44" t="s">
        <v>4299</v>
      </c>
      <c r="B347" s="30" t="s">
        <v>4301</v>
      </c>
      <c r="C347" s="53" t="s">
        <v>8</v>
      </c>
      <c r="D347" s="30" t="s">
        <v>1022</v>
      </c>
      <c r="E347" s="30" t="s">
        <v>4300</v>
      </c>
      <c r="F347" s="45" t="s">
        <v>4302</v>
      </c>
    </row>
    <row r="348" spans="1:6" ht="15.75">
      <c r="A348" s="44" t="s">
        <v>4306</v>
      </c>
      <c r="B348" s="30" t="s">
        <v>4306</v>
      </c>
      <c r="C348" s="53" t="s">
        <v>8</v>
      </c>
      <c r="D348" s="30" t="s">
        <v>443</v>
      </c>
      <c r="E348" s="30" t="s">
        <v>587</v>
      </c>
      <c r="F348" s="45" t="s">
        <v>4307</v>
      </c>
    </row>
    <row r="349" spans="1:6" ht="15.75">
      <c r="A349" s="44" t="s">
        <v>4308</v>
      </c>
      <c r="B349" s="30" t="s">
        <v>4311</v>
      </c>
      <c r="C349" s="53" t="s">
        <v>8</v>
      </c>
      <c r="D349" s="30" t="s">
        <v>4310</v>
      </c>
      <c r="E349" s="30" t="s">
        <v>4309</v>
      </c>
      <c r="F349" s="45" t="s">
        <v>4312</v>
      </c>
    </row>
    <row r="350" spans="1:6" ht="15.75">
      <c r="A350" s="44" t="s">
        <v>4342</v>
      </c>
      <c r="B350" s="30" t="s">
        <v>47</v>
      </c>
      <c r="C350" s="53" t="s">
        <v>8</v>
      </c>
      <c r="D350" s="30" t="s">
        <v>66</v>
      </c>
      <c r="E350" s="30" t="s">
        <v>66</v>
      </c>
      <c r="F350" s="45" t="s">
        <v>4343</v>
      </c>
    </row>
    <row r="351" spans="1:6" ht="15.75">
      <c r="A351" s="44" t="s">
        <v>4344</v>
      </c>
      <c r="B351" s="30" t="s">
        <v>186</v>
      </c>
      <c r="C351" s="53" t="s">
        <v>8</v>
      </c>
      <c r="D351" s="30" t="s">
        <v>1048</v>
      </c>
      <c r="E351" s="30" t="s">
        <v>4345</v>
      </c>
      <c r="F351" s="45" t="s">
        <v>4346</v>
      </c>
    </row>
    <row r="352" spans="1:6" ht="15.75">
      <c r="A352" s="44" t="s">
        <v>3531</v>
      </c>
      <c r="B352" s="30" t="s">
        <v>3533</v>
      </c>
      <c r="C352" s="53" t="s">
        <v>8</v>
      </c>
      <c r="D352" s="30" t="s">
        <v>46</v>
      </c>
      <c r="E352" s="30" t="s">
        <v>3532</v>
      </c>
      <c r="F352" s="45" t="s">
        <v>4350</v>
      </c>
    </row>
    <row r="353" spans="1:6" ht="15.75">
      <c r="A353" s="44" t="s">
        <v>4381</v>
      </c>
      <c r="B353" s="30" t="s">
        <v>4384</v>
      </c>
      <c r="C353" s="53" t="s">
        <v>8</v>
      </c>
      <c r="D353" s="30" t="s">
        <v>4383</v>
      </c>
      <c r="E353" s="30" t="s">
        <v>4382</v>
      </c>
      <c r="F353" s="45" t="s">
        <v>4385</v>
      </c>
    </row>
    <row r="354" spans="1:6" ht="15.75">
      <c r="A354" s="44" t="s">
        <v>4409</v>
      </c>
      <c r="B354" s="30" t="s">
        <v>4411</v>
      </c>
      <c r="C354" s="53" t="s">
        <v>8</v>
      </c>
      <c r="D354" s="30" t="s">
        <v>83</v>
      </c>
      <c r="E354" s="30" t="s">
        <v>4410</v>
      </c>
      <c r="F354" s="45" t="s">
        <v>4412</v>
      </c>
    </row>
    <row r="355" spans="1:6" ht="15.75">
      <c r="A355" s="44" t="s">
        <v>4418</v>
      </c>
      <c r="B355" s="30" t="s">
        <v>4419</v>
      </c>
      <c r="C355" s="53" t="s">
        <v>8</v>
      </c>
      <c r="D355" s="30" t="s">
        <v>334</v>
      </c>
      <c r="E355" s="30" t="s">
        <v>1059</v>
      </c>
      <c r="F355" s="45" t="s">
        <v>4420</v>
      </c>
    </row>
    <row r="356" spans="1:6" ht="15.75">
      <c r="A356" s="44" t="s">
        <v>4424</v>
      </c>
      <c r="B356" s="30" t="s">
        <v>4426</v>
      </c>
      <c r="C356" s="53" t="s">
        <v>8</v>
      </c>
      <c r="D356" s="30" t="s">
        <v>4425</v>
      </c>
      <c r="E356" s="30" t="s">
        <v>3559</v>
      </c>
      <c r="F356" s="45" t="s">
        <v>4427</v>
      </c>
    </row>
    <row r="357" spans="1:6" ht="15.75">
      <c r="A357" s="44" t="s">
        <v>3251</v>
      </c>
      <c r="B357" s="30" t="s">
        <v>3252</v>
      </c>
      <c r="C357" s="53" t="s">
        <v>8</v>
      </c>
      <c r="D357" s="30" t="s">
        <v>41</v>
      </c>
      <c r="E357" s="30" t="s">
        <v>384</v>
      </c>
      <c r="F357" s="45" t="s">
        <v>4438</v>
      </c>
    </row>
    <row r="358" spans="1:6" ht="15.75">
      <c r="A358" s="44" t="s">
        <v>4446</v>
      </c>
      <c r="B358" s="30" t="s">
        <v>4448</v>
      </c>
      <c r="C358" s="53" t="s">
        <v>8</v>
      </c>
      <c r="D358" s="30" t="s">
        <v>175</v>
      </c>
      <c r="E358" s="30" t="s">
        <v>4447</v>
      </c>
      <c r="F358" s="45" t="s">
        <v>4449</v>
      </c>
    </row>
    <row r="359" spans="1:6" ht="15.75">
      <c r="A359" s="44" t="s">
        <v>4465</v>
      </c>
      <c r="B359" s="30" t="s">
        <v>4468</v>
      </c>
      <c r="C359" s="53" t="s">
        <v>8</v>
      </c>
      <c r="D359" s="30" t="s">
        <v>4467</v>
      </c>
      <c r="E359" s="30" t="s">
        <v>4466</v>
      </c>
      <c r="F359" s="45" t="s">
        <v>4469</v>
      </c>
    </row>
    <row r="360" spans="1:6" ht="15.75">
      <c r="A360" s="44" t="s">
        <v>4502</v>
      </c>
      <c r="B360" s="30" t="s">
        <v>4504</v>
      </c>
      <c r="C360" s="53" t="s">
        <v>8</v>
      </c>
      <c r="D360" s="30" t="s">
        <v>796</v>
      </c>
      <c r="E360" s="30" t="s">
        <v>4503</v>
      </c>
      <c r="F360" s="45" t="s">
        <v>4505</v>
      </c>
    </row>
    <row r="361" spans="1:6" ht="15.75">
      <c r="A361" s="44" t="s">
        <v>4514</v>
      </c>
      <c r="B361" s="30" t="s">
        <v>4516</v>
      </c>
      <c r="C361" s="53" t="s">
        <v>8</v>
      </c>
      <c r="D361" s="30" t="s">
        <v>2141</v>
      </c>
      <c r="E361" s="30" t="s">
        <v>4515</v>
      </c>
      <c r="F361" s="45" t="s">
        <v>4517</v>
      </c>
    </row>
    <row r="362" spans="1:6" ht="15.75">
      <c r="A362" s="44" t="s">
        <v>4518</v>
      </c>
      <c r="B362" s="30" t="s">
        <v>4521</v>
      </c>
      <c r="C362" s="53" t="s">
        <v>8</v>
      </c>
      <c r="D362" s="30" t="s">
        <v>4520</v>
      </c>
      <c r="E362" s="30" t="s">
        <v>4519</v>
      </c>
      <c r="F362" s="45" t="s">
        <v>4522</v>
      </c>
    </row>
    <row r="363" spans="1:6" ht="15.75">
      <c r="A363" s="44" t="s">
        <v>3860</v>
      </c>
      <c r="B363" s="30" t="s">
        <v>3861</v>
      </c>
      <c r="C363" s="53" t="s">
        <v>8</v>
      </c>
      <c r="D363" s="30" t="s">
        <v>46</v>
      </c>
      <c r="E363" s="30" t="s">
        <v>3532</v>
      </c>
      <c r="F363" s="45" t="s">
        <v>4553</v>
      </c>
    </row>
    <row r="364" spans="1:6" ht="15.75">
      <c r="A364" s="44" t="s">
        <v>4554</v>
      </c>
      <c r="B364" s="30" t="s">
        <v>4556</v>
      </c>
      <c r="C364" s="53" t="s">
        <v>8</v>
      </c>
      <c r="D364" s="30" t="s">
        <v>3327</v>
      </c>
      <c r="E364" s="30" t="s">
        <v>4555</v>
      </c>
      <c r="F364" s="45" t="s">
        <v>4557</v>
      </c>
    </row>
    <row r="365" spans="1:6" ht="15.75">
      <c r="A365" s="44" t="s">
        <v>4558</v>
      </c>
      <c r="B365" s="30" t="s">
        <v>4559</v>
      </c>
      <c r="C365" s="53" t="s">
        <v>8</v>
      </c>
      <c r="D365" s="30" t="s">
        <v>378</v>
      </c>
      <c r="E365" s="30" t="s">
        <v>983</v>
      </c>
      <c r="F365" s="45" t="s">
        <v>4560</v>
      </c>
    </row>
    <row r="366" spans="1:6" ht="15.75">
      <c r="A366" s="44" t="s">
        <v>4565</v>
      </c>
      <c r="B366" s="30" t="s">
        <v>4567</v>
      </c>
      <c r="C366" s="53" t="s">
        <v>8</v>
      </c>
      <c r="D366" s="30" t="s">
        <v>185</v>
      </c>
      <c r="E366" s="30" t="s">
        <v>4566</v>
      </c>
      <c r="F366" s="45" t="s">
        <v>4568</v>
      </c>
    </row>
    <row r="367" spans="1:6" ht="15.75">
      <c r="A367" s="44" t="s">
        <v>4569</v>
      </c>
      <c r="B367" s="30" t="s">
        <v>4571</v>
      </c>
      <c r="C367" s="53" t="s">
        <v>8</v>
      </c>
      <c r="D367" s="30" t="s">
        <v>3627</v>
      </c>
      <c r="E367" s="30" t="s">
        <v>4570</v>
      </c>
      <c r="F367" s="45" t="s">
        <v>4572</v>
      </c>
    </row>
    <row r="368" spans="1:6" ht="15.75">
      <c r="A368" s="44" t="s">
        <v>4228</v>
      </c>
      <c r="B368" s="30" t="s">
        <v>4229</v>
      </c>
      <c r="C368" s="53" t="s">
        <v>8</v>
      </c>
      <c r="D368" s="30" t="s">
        <v>1022</v>
      </c>
      <c r="E368" s="30" t="s">
        <v>1021</v>
      </c>
      <c r="F368" s="45" t="s">
        <v>4577</v>
      </c>
    </row>
    <row r="369" spans="1:6" ht="15.75">
      <c r="A369" s="44" t="s">
        <v>4578</v>
      </c>
      <c r="B369" s="30" t="s">
        <v>4580</v>
      </c>
      <c r="C369" s="53" t="s">
        <v>8</v>
      </c>
      <c r="D369" s="30" t="s">
        <v>4579</v>
      </c>
      <c r="E369" s="30" t="s">
        <v>155</v>
      </c>
      <c r="F369" s="45" t="s">
        <v>4581</v>
      </c>
    </row>
    <row r="370" spans="1:6" ht="15.75">
      <c r="A370" s="44" t="s">
        <v>4585</v>
      </c>
      <c r="B370" s="30" t="s">
        <v>4588</v>
      </c>
      <c r="C370" s="53" t="s">
        <v>8</v>
      </c>
      <c r="D370" s="30" t="s">
        <v>4587</v>
      </c>
      <c r="E370" s="30" t="s">
        <v>4586</v>
      </c>
      <c r="F370" s="45" t="s">
        <v>4589</v>
      </c>
    </row>
    <row r="371" spans="1:6" ht="15.75">
      <c r="A371" s="44" t="s">
        <v>4676</v>
      </c>
      <c r="B371" s="30" t="s">
        <v>4677</v>
      </c>
      <c r="C371" s="53" t="s">
        <v>8</v>
      </c>
      <c r="D371" s="30" t="s">
        <v>1919</v>
      </c>
      <c r="E371" s="30" t="s">
        <v>4202</v>
      </c>
      <c r="F371" s="45" t="s">
        <v>4678</v>
      </c>
    </row>
    <row r="372" spans="1:6" ht="15.75">
      <c r="A372" s="44" t="s">
        <v>4687</v>
      </c>
      <c r="B372" s="30" t="s">
        <v>4689</v>
      </c>
      <c r="C372" s="53" t="s">
        <v>8</v>
      </c>
      <c r="D372" s="30" t="s">
        <v>579</v>
      </c>
      <c r="E372" s="30" t="s">
        <v>4688</v>
      </c>
      <c r="F372" s="45" t="s">
        <v>4690</v>
      </c>
    </row>
    <row r="373" spans="1:6" ht="15.75">
      <c r="A373" s="44" t="s">
        <v>4258</v>
      </c>
      <c r="B373" s="30" t="s">
        <v>4260</v>
      </c>
      <c r="C373" s="53" t="s">
        <v>8</v>
      </c>
      <c r="D373" s="30" t="s">
        <v>579</v>
      </c>
      <c r="E373" s="30" t="s">
        <v>4259</v>
      </c>
      <c r="F373" s="45" t="s">
        <v>4699</v>
      </c>
    </row>
    <row r="374" spans="1:6" ht="15.75">
      <c r="A374" s="44" t="s">
        <v>4700</v>
      </c>
      <c r="B374" s="30" t="s">
        <v>4702</v>
      </c>
      <c r="C374" s="53" t="s">
        <v>8</v>
      </c>
      <c r="D374" s="30" t="s">
        <v>27</v>
      </c>
      <c r="E374" s="30" t="s">
        <v>4701</v>
      </c>
      <c r="F374" s="45" t="s">
        <v>4703</v>
      </c>
    </row>
    <row r="375" spans="1:6" ht="15.75">
      <c r="A375" s="44" t="s">
        <v>4725</v>
      </c>
      <c r="B375" s="30" t="s">
        <v>4726</v>
      </c>
      <c r="C375" s="53" t="s">
        <v>8</v>
      </c>
      <c r="D375" s="30" t="s">
        <v>1372</v>
      </c>
      <c r="E375" s="30" t="s">
        <v>697</v>
      </c>
      <c r="F375" s="45" t="s">
        <v>4727</v>
      </c>
    </row>
    <row r="376" spans="1:6" ht="15.75">
      <c r="A376" s="44" t="s">
        <v>4728</v>
      </c>
      <c r="B376" s="30" t="s">
        <v>4729</v>
      </c>
      <c r="C376" s="53" t="s">
        <v>8</v>
      </c>
      <c r="D376" s="30" t="s">
        <v>448</v>
      </c>
      <c r="E376" s="30" t="s">
        <v>4142</v>
      </c>
      <c r="F376" s="45" t="s">
        <v>4730</v>
      </c>
    </row>
    <row r="377" spans="1:6" ht="15.75">
      <c r="A377" s="44" t="s">
        <v>4731</v>
      </c>
      <c r="B377" s="30" t="s">
        <v>4731</v>
      </c>
      <c r="C377" s="53" t="s">
        <v>8</v>
      </c>
      <c r="D377" s="30" t="s">
        <v>4733</v>
      </c>
      <c r="E377" s="30" t="s">
        <v>4732</v>
      </c>
      <c r="F377" s="45" t="s">
        <v>4734</v>
      </c>
    </row>
    <row r="378" spans="1:6" ht="15.75">
      <c r="A378" s="44" t="s">
        <v>4742</v>
      </c>
      <c r="B378" s="30" t="s">
        <v>4744</v>
      </c>
      <c r="C378" s="53" t="s">
        <v>8</v>
      </c>
      <c r="D378" s="30" t="s">
        <v>4743</v>
      </c>
      <c r="E378" s="30" t="s">
        <v>4509</v>
      </c>
      <c r="F378" s="45" t="s">
        <v>4745</v>
      </c>
    </row>
    <row r="379" spans="1:6" ht="15.75">
      <c r="A379" s="44" t="s">
        <v>4778</v>
      </c>
      <c r="B379" s="30" t="s">
        <v>4779</v>
      </c>
      <c r="C379" s="53" t="s">
        <v>8</v>
      </c>
      <c r="D379" s="30" t="s">
        <v>4121</v>
      </c>
      <c r="E379" s="30" t="s">
        <v>4120</v>
      </c>
      <c r="F379" s="45" t="s">
        <v>4780</v>
      </c>
    </row>
    <row r="380" spans="1:6" ht="15.75">
      <c r="A380" s="44" t="s">
        <v>4786</v>
      </c>
      <c r="B380" s="30" t="s">
        <v>4789</v>
      </c>
      <c r="C380" s="53" t="s">
        <v>8</v>
      </c>
      <c r="D380" s="30" t="s">
        <v>4788</v>
      </c>
      <c r="E380" s="30" t="s">
        <v>4787</v>
      </c>
      <c r="F380" s="45" t="s">
        <v>4790</v>
      </c>
    </row>
    <row r="381" spans="1:6" ht="15.75">
      <c r="A381" s="44" t="s">
        <v>4791</v>
      </c>
      <c r="B381" s="30" t="s">
        <v>4792</v>
      </c>
      <c r="C381" s="53" t="s">
        <v>8</v>
      </c>
      <c r="D381" s="30" t="s">
        <v>3949</v>
      </c>
      <c r="E381" s="30" t="s">
        <v>1870</v>
      </c>
      <c r="F381" s="45" t="s">
        <v>4793</v>
      </c>
    </row>
    <row r="382" spans="1:6" ht="15.75">
      <c r="A382" s="44" t="s">
        <v>4823</v>
      </c>
      <c r="B382" s="30" t="s">
        <v>4825</v>
      </c>
      <c r="C382" s="53" t="s">
        <v>8</v>
      </c>
      <c r="D382" s="30" t="s">
        <v>856</v>
      </c>
      <c r="E382" s="30" t="s">
        <v>4824</v>
      </c>
      <c r="F382" s="45" t="s">
        <v>4826</v>
      </c>
    </row>
    <row r="383" spans="1:6" ht="15.75">
      <c r="A383" s="44" t="s">
        <v>4827</v>
      </c>
      <c r="B383" s="30" t="s">
        <v>4829</v>
      </c>
      <c r="C383" s="53" t="s">
        <v>8</v>
      </c>
      <c r="D383" s="30" t="s">
        <v>4828</v>
      </c>
      <c r="E383" s="30" t="s">
        <v>4709</v>
      </c>
      <c r="F383" s="45" t="s">
        <v>4830</v>
      </c>
    </row>
    <row r="384" spans="1:6" ht="15.75">
      <c r="A384" s="44" t="s">
        <v>4835</v>
      </c>
      <c r="B384" s="30" t="s">
        <v>4837</v>
      </c>
      <c r="C384" s="53" t="s">
        <v>8</v>
      </c>
      <c r="D384" s="30" t="s">
        <v>161</v>
      </c>
      <c r="E384" s="30" t="s">
        <v>4836</v>
      </c>
      <c r="F384" s="45" t="s">
        <v>4838</v>
      </c>
    </row>
    <row r="385" spans="1:6" ht="15.75">
      <c r="A385" s="44" t="s">
        <v>433</v>
      </c>
      <c r="B385" s="30" t="s">
        <v>435</v>
      </c>
      <c r="C385" s="53" t="s">
        <v>8</v>
      </c>
      <c r="D385" s="30" t="s">
        <v>434</v>
      </c>
      <c r="E385" s="30" t="s">
        <v>275</v>
      </c>
      <c r="F385" s="45" t="s">
        <v>436</v>
      </c>
    </row>
    <row r="386" spans="1:6" ht="15.75">
      <c r="A386" s="44" t="s">
        <v>20</v>
      </c>
      <c r="B386" s="30" t="s">
        <v>23</v>
      </c>
      <c r="C386" s="55" t="s">
        <v>4844</v>
      </c>
      <c r="D386" s="30" t="s">
        <v>22</v>
      </c>
      <c r="E386" s="30" t="s">
        <v>21</v>
      </c>
      <c r="F386" s="45" t="s">
        <v>24</v>
      </c>
    </row>
    <row r="387" spans="1:6" ht="15.75">
      <c r="A387" s="44" t="s">
        <v>456</v>
      </c>
      <c r="B387" s="30" t="s">
        <v>47</v>
      </c>
      <c r="C387" s="55" t="s">
        <v>4844</v>
      </c>
      <c r="D387" s="30" t="s">
        <v>443</v>
      </c>
      <c r="E387" s="30" t="s">
        <v>457</v>
      </c>
      <c r="F387" s="45" t="s">
        <v>458</v>
      </c>
    </row>
    <row r="388" spans="1:6" ht="15.75">
      <c r="A388" s="44" t="s">
        <v>786</v>
      </c>
      <c r="B388" s="30" t="s">
        <v>789</v>
      </c>
      <c r="C388" s="55" t="s">
        <v>4844</v>
      </c>
      <c r="D388" s="30" t="s">
        <v>788</v>
      </c>
      <c r="E388" s="30" t="s">
        <v>787</v>
      </c>
      <c r="F388" s="45" t="s">
        <v>790</v>
      </c>
    </row>
    <row r="389" spans="1:6" ht="15.75">
      <c r="A389" s="44" t="s">
        <v>1108</v>
      </c>
      <c r="B389" s="30" t="s">
        <v>47</v>
      </c>
      <c r="C389" s="55" t="s">
        <v>4844</v>
      </c>
      <c r="D389" s="30" t="s">
        <v>645</v>
      </c>
      <c r="E389" s="30" t="s">
        <v>1109</v>
      </c>
      <c r="F389" s="45" t="s">
        <v>1110</v>
      </c>
    </row>
    <row r="390" spans="1:6" ht="15.75">
      <c r="A390" s="44" t="s">
        <v>1378</v>
      </c>
      <c r="B390" s="30" t="s">
        <v>1381</v>
      </c>
      <c r="C390" s="55" t="s">
        <v>4844</v>
      </c>
      <c r="D390" s="30" t="s">
        <v>1380</v>
      </c>
      <c r="E390" s="30" t="s">
        <v>1379</v>
      </c>
      <c r="F390" s="45" t="s">
        <v>1382</v>
      </c>
    </row>
    <row r="391" spans="1:6" ht="15.75">
      <c r="A391" s="44" t="s">
        <v>1463</v>
      </c>
      <c r="B391" s="30" t="s">
        <v>47</v>
      </c>
      <c r="C391" s="55" t="s">
        <v>4844</v>
      </c>
      <c r="D391" s="30" t="s">
        <v>1465</v>
      </c>
      <c r="E391" s="30" t="s">
        <v>1464</v>
      </c>
      <c r="F391" s="45" t="s">
        <v>1466</v>
      </c>
    </row>
    <row r="392" spans="1:6" ht="15.75">
      <c r="A392" s="44" t="s">
        <v>1538</v>
      </c>
      <c r="B392" s="30" t="s">
        <v>166</v>
      </c>
      <c r="C392" s="55" t="s">
        <v>4844</v>
      </c>
      <c r="D392" s="30" t="s">
        <v>1540</v>
      </c>
      <c r="E392" s="30" t="s">
        <v>1539</v>
      </c>
      <c r="F392" s="45" t="s">
        <v>1541</v>
      </c>
    </row>
    <row r="393" spans="1:6" ht="15.75">
      <c r="A393" s="44" t="s">
        <v>2042</v>
      </c>
      <c r="B393" s="30" t="s">
        <v>2044</v>
      </c>
      <c r="C393" s="55" t="s">
        <v>4844</v>
      </c>
      <c r="D393" s="30" t="s">
        <v>744</v>
      </c>
      <c r="E393" s="30" t="s">
        <v>2043</v>
      </c>
      <c r="F393" s="45" t="s">
        <v>2045</v>
      </c>
    </row>
    <row r="394" spans="1:6" ht="15.75">
      <c r="A394" s="44" t="s">
        <v>2132</v>
      </c>
      <c r="B394" s="30" t="s">
        <v>47</v>
      </c>
      <c r="C394" s="55" t="s">
        <v>4844</v>
      </c>
      <c r="D394" s="30" t="s">
        <v>2134</v>
      </c>
      <c r="E394" s="30" t="s">
        <v>2133</v>
      </c>
      <c r="F394" s="45" t="s">
        <v>2135</v>
      </c>
    </row>
    <row r="395" spans="1:6" ht="15.75">
      <c r="A395" s="44" t="s">
        <v>2151</v>
      </c>
      <c r="B395" s="30" t="s">
        <v>2153</v>
      </c>
      <c r="C395" s="55" t="s">
        <v>4844</v>
      </c>
      <c r="D395" s="30" t="s">
        <v>74</v>
      </c>
      <c r="E395" s="30" t="s">
        <v>2152</v>
      </c>
      <c r="F395" s="45" t="s">
        <v>2154</v>
      </c>
    </row>
    <row r="396" spans="1:6" ht="15.75">
      <c r="A396" s="44" t="s">
        <v>2332</v>
      </c>
      <c r="B396" s="30" t="s">
        <v>2335</v>
      </c>
      <c r="C396" s="55" t="s">
        <v>4844</v>
      </c>
      <c r="D396" s="30" t="s">
        <v>2334</v>
      </c>
      <c r="E396" s="30" t="s">
        <v>2333</v>
      </c>
      <c r="F396" s="45" t="s">
        <v>2336</v>
      </c>
    </row>
    <row r="397" spans="1:6" ht="15.75">
      <c r="A397" s="44" t="s">
        <v>2753</v>
      </c>
      <c r="B397" s="30" t="s">
        <v>2756</v>
      </c>
      <c r="C397" s="55" t="s">
        <v>4844</v>
      </c>
      <c r="D397" s="30" t="s">
        <v>2755</v>
      </c>
      <c r="E397" s="30" t="s">
        <v>2754</v>
      </c>
      <c r="F397" s="45" t="s">
        <v>2757</v>
      </c>
    </row>
    <row r="398" spans="1:6" ht="15.75">
      <c r="A398" s="44" t="s">
        <v>3083</v>
      </c>
      <c r="B398" s="30" t="s">
        <v>3086</v>
      </c>
      <c r="C398" s="55" t="s">
        <v>4844</v>
      </c>
      <c r="D398" s="30" t="s">
        <v>3085</v>
      </c>
      <c r="E398" s="30" t="s">
        <v>3084</v>
      </c>
      <c r="F398" s="45" t="s">
        <v>3087</v>
      </c>
    </row>
    <row r="399" spans="1:6" ht="15.75">
      <c r="A399" s="44" t="s">
        <v>3091</v>
      </c>
      <c r="B399" s="30" t="s">
        <v>3093</v>
      </c>
      <c r="C399" s="55" t="s">
        <v>4844</v>
      </c>
      <c r="D399" s="30" t="s">
        <v>1343</v>
      </c>
      <c r="E399" s="30" t="s">
        <v>3092</v>
      </c>
      <c r="F399" s="45" t="s">
        <v>3094</v>
      </c>
    </row>
    <row r="400" spans="1:6" ht="15.75">
      <c r="A400" s="44" t="s">
        <v>3273</v>
      </c>
      <c r="B400" s="30" t="s">
        <v>3276</v>
      </c>
      <c r="C400" s="55" t="s">
        <v>4844</v>
      </c>
      <c r="D400" s="30" t="s">
        <v>3275</v>
      </c>
      <c r="E400" s="30" t="s">
        <v>3274</v>
      </c>
      <c r="F400" s="45" t="s">
        <v>3277</v>
      </c>
    </row>
    <row r="401" spans="1:6" ht="15.75">
      <c r="A401" s="44" t="s">
        <v>4012</v>
      </c>
      <c r="B401" s="30" t="s">
        <v>4014</v>
      </c>
      <c r="C401" s="55" t="s">
        <v>4846</v>
      </c>
      <c r="D401" s="30" t="s">
        <v>334</v>
      </c>
      <c r="E401" s="30" t="s">
        <v>4013</v>
      </c>
      <c r="F401" s="45" t="s">
        <v>4015</v>
      </c>
    </row>
    <row r="402" spans="1:6" ht="15.75">
      <c r="A402" s="44" t="s">
        <v>4141</v>
      </c>
      <c r="B402" s="30" t="s">
        <v>4143</v>
      </c>
      <c r="C402" s="55" t="s">
        <v>4846</v>
      </c>
      <c r="D402" s="30" t="s">
        <v>748</v>
      </c>
      <c r="E402" s="30" t="s">
        <v>4142</v>
      </c>
      <c r="F402" s="45" t="s">
        <v>4144</v>
      </c>
    </row>
    <row r="403" spans="1:6" ht="15.75">
      <c r="A403" s="44" t="s">
        <v>4313</v>
      </c>
      <c r="B403" s="30" t="s">
        <v>4315</v>
      </c>
      <c r="C403" s="55" t="s">
        <v>4846</v>
      </c>
      <c r="D403" s="30" t="s">
        <v>654</v>
      </c>
      <c r="E403" s="30" t="s">
        <v>4314</v>
      </c>
      <c r="F403" s="45" t="s">
        <v>4316</v>
      </c>
    </row>
    <row r="404" spans="1:6" ht="15.75">
      <c r="A404" s="44" t="s">
        <v>3693</v>
      </c>
      <c r="B404" s="30" t="s">
        <v>3696</v>
      </c>
      <c r="C404" s="56" t="s">
        <v>10</v>
      </c>
      <c r="D404" s="30" t="s">
        <v>3695</v>
      </c>
      <c r="E404" s="30" t="s">
        <v>3694</v>
      </c>
      <c r="F404" s="45" t="s">
        <v>3697</v>
      </c>
    </row>
    <row r="405" spans="1:6" ht="15.75">
      <c r="A405" s="44" t="s">
        <v>44</v>
      </c>
      <c r="B405" s="30" t="s">
        <v>47</v>
      </c>
      <c r="C405" s="56" t="s">
        <v>10</v>
      </c>
      <c r="D405" s="30" t="s">
        <v>46</v>
      </c>
      <c r="E405" s="30" t="s">
        <v>45</v>
      </c>
      <c r="F405" s="45" t="s">
        <v>48</v>
      </c>
    </row>
    <row r="406" spans="1:6" ht="15.75">
      <c r="A406" s="44" t="s">
        <v>49</v>
      </c>
      <c r="B406" s="30" t="s">
        <v>47</v>
      </c>
      <c r="C406" s="56" t="s">
        <v>10</v>
      </c>
      <c r="D406" s="30" t="s">
        <v>51</v>
      </c>
      <c r="E406" s="30" t="s">
        <v>50</v>
      </c>
      <c r="F406" s="45" t="s">
        <v>52</v>
      </c>
    </row>
    <row r="407" spans="1:6" ht="15.75">
      <c r="A407" s="44" t="s">
        <v>53</v>
      </c>
      <c r="B407" s="30" t="s">
        <v>47</v>
      </c>
      <c r="C407" s="56" t="s">
        <v>10</v>
      </c>
      <c r="D407" s="30" t="s">
        <v>55</v>
      </c>
      <c r="E407" s="30" t="s">
        <v>54</v>
      </c>
      <c r="F407" s="45" t="s">
        <v>56</v>
      </c>
    </row>
    <row r="408" spans="1:6" ht="15.75">
      <c r="A408" s="44" t="s">
        <v>57</v>
      </c>
      <c r="B408" s="30" t="s">
        <v>47</v>
      </c>
      <c r="C408" s="56" t="s">
        <v>10</v>
      </c>
      <c r="D408" s="30" t="s">
        <v>59</v>
      </c>
      <c r="E408" s="30" t="s">
        <v>58</v>
      </c>
      <c r="F408" s="45" t="s">
        <v>60</v>
      </c>
    </row>
    <row r="409" spans="1:6" ht="15.75">
      <c r="A409" s="44" t="s">
        <v>68</v>
      </c>
      <c r="B409" s="30" t="s">
        <v>47</v>
      </c>
      <c r="C409" s="56" t="s">
        <v>10</v>
      </c>
      <c r="D409" s="30" t="s">
        <v>70</v>
      </c>
      <c r="E409" s="30" t="s">
        <v>69</v>
      </c>
      <c r="F409" s="45" t="s">
        <v>71</v>
      </c>
    </row>
    <row r="410" spans="1:6" ht="15.75">
      <c r="A410" s="44" t="s">
        <v>72</v>
      </c>
      <c r="B410" s="30" t="s">
        <v>75</v>
      </c>
      <c r="C410" s="56" t="s">
        <v>10</v>
      </c>
      <c r="D410" s="30" t="s">
        <v>74</v>
      </c>
      <c r="E410" s="30" t="s">
        <v>73</v>
      </c>
      <c r="F410" s="45" t="s">
        <v>76</v>
      </c>
    </row>
    <row r="411" spans="1:6" ht="15.75">
      <c r="A411" s="44" t="s">
        <v>81</v>
      </c>
      <c r="B411" s="30" t="s">
        <v>47</v>
      </c>
      <c r="C411" s="56" t="s">
        <v>10</v>
      </c>
      <c r="D411" s="30" t="s">
        <v>83</v>
      </c>
      <c r="E411" s="30" t="s">
        <v>82</v>
      </c>
      <c r="F411" s="45" t="s">
        <v>84</v>
      </c>
    </row>
    <row r="412" spans="1:6" ht="15.75">
      <c r="A412" s="44" t="s">
        <v>90</v>
      </c>
      <c r="B412" s="30" t="s">
        <v>47</v>
      </c>
      <c r="C412" s="56" t="s">
        <v>10</v>
      </c>
      <c r="D412" s="30" t="s">
        <v>92</v>
      </c>
      <c r="E412" s="30" t="s">
        <v>91</v>
      </c>
      <c r="F412" s="45" t="s">
        <v>93</v>
      </c>
    </row>
    <row r="413" spans="1:6" ht="15.75">
      <c r="A413" s="44" t="s">
        <v>94</v>
      </c>
      <c r="B413" s="30" t="s">
        <v>97</v>
      </c>
      <c r="C413" s="56" t="s">
        <v>10</v>
      </c>
      <c r="D413" s="30" t="s">
        <v>96</v>
      </c>
      <c r="E413" s="30" t="s">
        <v>95</v>
      </c>
      <c r="F413" s="45" t="s">
        <v>98</v>
      </c>
    </row>
    <row r="414" spans="1:6" ht="15.75">
      <c r="A414" s="44" t="s">
        <v>103</v>
      </c>
      <c r="B414" s="30" t="s">
        <v>106</v>
      </c>
      <c r="C414" s="56" t="s">
        <v>10</v>
      </c>
      <c r="D414" s="30" t="s">
        <v>105</v>
      </c>
      <c r="E414" s="30" t="s">
        <v>104</v>
      </c>
      <c r="F414" s="45" t="s">
        <v>107</v>
      </c>
    </row>
    <row r="415" spans="1:6" ht="15.75">
      <c r="A415" s="44" t="s">
        <v>108</v>
      </c>
      <c r="B415" s="30" t="s">
        <v>47</v>
      </c>
      <c r="C415" s="56" t="s">
        <v>10</v>
      </c>
      <c r="D415" s="30" t="s">
        <v>110</v>
      </c>
      <c r="E415" s="30" t="s">
        <v>109</v>
      </c>
      <c r="F415" s="45" t="s">
        <v>111</v>
      </c>
    </row>
    <row r="416" spans="1:6" ht="15.75">
      <c r="A416" s="44" t="s">
        <v>112</v>
      </c>
      <c r="B416" s="30" t="s">
        <v>115</v>
      </c>
      <c r="C416" s="56" t="s">
        <v>10</v>
      </c>
      <c r="D416" s="30" t="s">
        <v>114</v>
      </c>
      <c r="E416" s="30" t="s">
        <v>113</v>
      </c>
      <c r="F416" s="45" t="s">
        <v>116</v>
      </c>
    </row>
    <row r="417" spans="1:6" ht="15.75">
      <c r="A417" s="44" t="s">
        <v>117</v>
      </c>
      <c r="B417" s="30" t="s">
        <v>47</v>
      </c>
      <c r="C417" s="56" t="s">
        <v>10</v>
      </c>
      <c r="D417" s="30" t="s">
        <v>37</v>
      </c>
      <c r="E417" s="30" t="s">
        <v>118</v>
      </c>
      <c r="F417" s="45" t="s">
        <v>119</v>
      </c>
    </row>
    <row r="418" spans="1:6" ht="15.75">
      <c r="A418" s="44" t="s">
        <v>130</v>
      </c>
      <c r="B418" s="30" t="s">
        <v>133</v>
      </c>
      <c r="C418" s="56" t="s">
        <v>10</v>
      </c>
      <c r="D418" s="30" t="s">
        <v>132</v>
      </c>
      <c r="E418" s="30" t="s">
        <v>131</v>
      </c>
      <c r="F418" s="45" t="s">
        <v>134</v>
      </c>
    </row>
    <row r="419" spans="1:6" ht="15.75">
      <c r="A419" s="44" t="s">
        <v>135</v>
      </c>
      <c r="B419" s="30" t="s">
        <v>138</v>
      </c>
      <c r="C419" s="56" t="s">
        <v>10</v>
      </c>
      <c r="D419" s="30" t="s">
        <v>137</v>
      </c>
      <c r="E419" s="30" t="s">
        <v>136</v>
      </c>
      <c r="F419" s="45" t="s">
        <v>139</v>
      </c>
    </row>
    <row r="420" spans="1:6" ht="15.75">
      <c r="A420" s="44" t="s">
        <v>140</v>
      </c>
      <c r="B420" s="30" t="s">
        <v>143</v>
      </c>
      <c r="C420" s="56" t="s">
        <v>10</v>
      </c>
      <c r="D420" s="30" t="s">
        <v>142</v>
      </c>
      <c r="E420" s="30" t="s">
        <v>141</v>
      </c>
      <c r="F420" s="45" t="s">
        <v>144</v>
      </c>
    </row>
    <row r="421" spans="1:6" ht="15.75">
      <c r="A421" s="44" t="s">
        <v>145</v>
      </c>
      <c r="B421" s="30" t="s">
        <v>47</v>
      </c>
      <c r="C421" s="56" t="s">
        <v>10</v>
      </c>
      <c r="D421" s="30" t="s">
        <v>147</v>
      </c>
      <c r="E421" s="30" t="s">
        <v>146</v>
      </c>
      <c r="F421" s="45" t="s">
        <v>148</v>
      </c>
    </row>
    <row r="422" spans="1:6" ht="15.75">
      <c r="A422" s="44" t="s">
        <v>149</v>
      </c>
      <c r="B422" s="30" t="s">
        <v>152</v>
      </c>
      <c r="C422" s="56" t="s">
        <v>10</v>
      </c>
      <c r="D422" s="30" t="s">
        <v>151</v>
      </c>
      <c r="E422" s="30" t="s">
        <v>150</v>
      </c>
      <c r="F422" s="45" t="s">
        <v>153</v>
      </c>
    </row>
    <row r="423" spans="1:6" ht="15.75">
      <c r="A423" s="44" t="s">
        <v>154</v>
      </c>
      <c r="B423" s="30" t="s">
        <v>157</v>
      </c>
      <c r="C423" s="56" t="s">
        <v>10</v>
      </c>
      <c r="D423" s="30" t="s">
        <v>156</v>
      </c>
      <c r="E423" s="30" t="s">
        <v>155</v>
      </c>
      <c r="F423" s="45" t="s">
        <v>158</v>
      </c>
    </row>
    <row r="424" spans="1:6" ht="15.75">
      <c r="A424" s="44" t="s">
        <v>159</v>
      </c>
      <c r="B424" s="30" t="s">
        <v>47</v>
      </c>
      <c r="C424" s="56" t="s">
        <v>10</v>
      </c>
      <c r="D424" s="30" t="s">
        <v>161</v>
      </c>
      <c r="E424" s="30" t="s">
        <v>160</v>
      </c>
      <c r="F424" s="45" t="s">
        <v>162</v>
      </c>
    </row>
    <row r="425" spans="1:6" ht="15.75">
      <c r="A425" s="44" t="s">
        <v>163</v>
      </c>
      <c r="B425" s="30" t="s">
        <v>166</v>
      </c>
      <c r="C425" s="56" t="s">
        <v>10</v>
      </c>
      <c r="D425" s="30" t="s">
        <v>165</v>
      </c>
      <c r="E425" s="30" t="s">
        <v>164</v>
      </c>
      <c r="F425" s="45" t="s">
        <v>167</v>
      </c>
    </row>
    <row r="426" spans="1:6" ht="15.75">
      <c r="A426" s="44" t="s">
        <v>168</v>
      </c>
      <c r="B426" s="30" t="s">
        <v>171</v>
      </c>
      <c r="C426" s="56" t="s">
        <v>10</v>
      </c>
      <c r="D426" s="30" t="s">
        <v>170</v>
      </c>
      <c r="E426" s="30" t="s">
        <v>169</v>
      </c>
      <c r="F426" s="45" t="s">
        <v>172</v>
      </c>
    </row>
    <row r="427" spans="1:6" ht="15.75">
      <c r="A427" s="44" t="s">
        <v>188</v>
      </c>
      <c r="B427" s="30" t="s">
        <v>191</v>
      </c>
      <c r="C427" s="56" t="s">
        <v>10</v>
      </c>
      <c r="D427" s="30" t="s">
        <v>190</v>
      </c>
      <c r="E427" s="30" t="s">
        <v>189</v>
      </c>
      <c r="F427" s="45" t="s">
        <v>192</v>
      </c>
    </row>
    <row r="428" spans="1:6" ht="15.75">
      <c r="A428" s="44" t="s">
        <v>193</v>
      </c>
      <c r="B428" s="30" t="s">
        <v>196</v>
      </c>
      <c r="C428" s="56" t="s">
        <v>10</v>
      </c>
      <c r="D428" s="30" t="s">
        <v>195</v>
      </c>
      <c r="E428" s="30" t="s">
        <v>194</v>
      </c>
      <c r="F428" s="45" t="s">
        <v>197</v>
      </c>
    </row>
    <row r="429" spans="1:6" ht="15.75">
      <c r="A429" s="44" t="s">
        <v>198</v>
      </c>
      <c r="B429" s="30" t="s">
        <v>47</v>
      </c>
      <c r="C429" s="56" t="s">
        <v>10</v>
      </c>
      <c r="D429" s="30" t="s">
        <v>200</v>
      </c>
      <c r="E429" s="30" t="s">
        <v>199</v>
      </c>
      <c r="F429" s="45" t="s">
        <v>201</v>
      </c>
    </row>
    <row r="430" spans="1:6" ht="15.75">
      <c r="A430" s="44" t="s">
        <v>206</v>
      </c>
      <c r="B430" s="30" t="s">
        <v>47</v>
      </c>
      <c r="C430" s="56" t="s">
        <v>10</v>
      </c>
      <c r="D430" s="30" t="s">
        <v>208</v>
      </c>
      <c r="E430" s="30" t="s">
        <v>207</v>
      </c>
      <c r="F430" s="45" t="s">
        <v>209</v>
      </c>
    </row>
    <row r="431" spans="1:6" ht="15.75">
      <c r="A431" s="44" t="s">
        <v>210</v>
      </c>
      <c r="B431" s="30" t="s">
        <v>47</v>
      </c>
      <c r="C431" s="56" t="s">
        <v>10</v>
      </c>
      <c r="D431" s="30" t="s">
        <v>212</v>
      </c>
      <c r="E431" s="30" t="s">
        <v>211</v>
      </c>
      <c r="F431" s="45" t="s">
        <v>213</v>
      </c>
    </row>
    <row r="432" spans="1:6" ht="15.75">
      <c r="A432" s="44" t="s">
        <v>223</v>
      </c>
      <c r="B432" s="30" t="s">
        <v>47</v>
      </c>
      <c r="C432" s="56" t="s">
        <v>10</v>
      </c>
      <c r="D432" s="30" t="s">
        <v>225</v>
      </c>
      <c r="E432" s="30" t="s">
        <v>224</v>
      </c>
      <c r="F432" s="45" t="s">
        <v>226</v>
      </c>
    </row>
    <row r="433" spans="1:6" ht="15.75">
      <c r="A433" s="44" t="s">
        <v>227</v>
      </c>
      <c r="B433" s="30" t="s">
        <v>47</v>
      </c>
      <c r="C433" s="56" t="s">
        <v>10</v>
      </c>
      <c r="D433" s="30" t="s">
        <v>229</v>
      </c>
      <c r="E433" s="30" t="s">
        <v>228</v>
      </c>
      <c r="F433" s="45" t="s">
        <v>230</v>
      </c>
    </row>
    <row r="434" spans="1:6" ht="15.75">
      <c r="A434" s="44" t="s">
        <v>231</v>
      </c>
      <c r="B434" s="30" t="s">
        <v>234</v>
      </c>
      <c r="C434" s="56" t="s">
        <v>10</v>
      </c>
      <c r="D434" s="30" t="s">
        <v>233</v>
      </c>
      <c r="E434" s="30" t="s">
        <v>232</v>
      </c>
      <c r="F434" s="45" t="s">
        <v>235</v>
      </c>
    </row>
    <row r="435" spans="1:6" ht="15.75">
      <c r="A435" s="44" t="s">
        <v>236</v>
      </c>
      <c r="B435" s="30" t="s">
        <v>47</v>
      </c>
      <c r="C435" s="56" t="s">
        <v>10</v>
      </c>
      <c r="D435" s="30" t="s">
        <v>238</v>
      </c>
      <c r="E435" s="30" t="s">
        <v>237</v>
      </c>
      <c r="F435" s="45" t="s">
        <v>239</v>
      </c>
    </row>
    <row r="436" spans="1:6" ht="15.75">
      <c r="A436" s="44" t="s">
        <v>250</v>
      </c>
      <c r="B436" s="30" t="s">
        <v>47</v>
      </c>
      <c r="C436" s="56" t="s">
        <v>10</v>
      </c>
      <c r="D436" s="30" t="s">
        <v>252</v>
      </c>
      <c r="E436" s="30" t="s">
        <v>251</v>
      </c>
      <c r="F436" s="45" t="s">
        <v>253</v>
      </c>
    </row>
    <row r="437" spans="1:6" ht="15.75">
      <c r="A437" s="44" t="s">
        <v>257</v>
      </c>
      <c r="B437" s="30" t="s">
        <v>260</v>
      </c>
      <c r="C437" s="56" t="s">
        <v>10</v>
      </c>
      <c r="D437" s="30" t="s">
        <v>259</v>
      </c>
      <c r="E437" s="30" t="s">
        <v>258</v>
      </c>
      <c r="F437" s="45" t="s">
        <v>261</v>
      </c>
    </row>
    <row r="438" spans="1:6" ht="15.75">
      <c r="A438" s="44" t="s">
        <v>262</v>
      </c>
      <c r="B438" s="30" t="s">
        <v>47</v>
      </c>
      <c r="C438" s="56" t="s">
        <v>10</v>
      </c>
      <c r="D438" s="30" t="s">
        <v>185</v>
      </c>
      <c r="E438" s="30" t="s">
        <v>263</v>
      </c>
      <c r="F438" s="45" t="s">
        <v>264</v>
      </c>
    </row>
    <row r="439" spans="1:6" ht="15.75">
      <c r="A439" s="44" t="s">
        <v>278</v>
      </c>
      <c r="B439" s="30" t="s">
        <v>47</v>
      </c>
      <c r="C439" s="56" t="s">
        <v>10</v>
      </c>
      <c r="D439" s="30" t="s">
        <v>280</v>
      </c>
      <c r="E439" s="30" t="s">
        <v>279</v>
      </c>
      <c r="F439" s="45" t="s">
        <v>281</v>
      </c>
    </row>
    <row r="440" spans="1:6" ht="15.75">
      <c r="A440" s="44" t="s">
        <v>287</v>
      </c>
      <c r="B440" s="30" t="s">
        <v>47</v>
      </c>
      <c r="C440" s="56" t="s">
        <v>10</v>
      </c>
      <c r="D440" s="30" t="s">
        <v>289</v>
      </c>
      <c r="E440" s="30" t="s">
        <v>288</v>
      </c>
      <c r="F440" s="45" t="s">
        <v>290</v>
      </c>
    </row>
    <row r="441" spans="1:6" ht="15.75">
      <c r="A441" s="44" t="s">
        <v>296</v>
      </c>
      <c r="B441" s="30" t="s">
        <v>299</v>
      </c>
      <c r="C441" s="56" t="s">
        <v>10</v>
      </c>
      <c r="D441" s="30" t="s">
        <v>298</v>
      </c>
      <c r="E441" s="30" t="s">
        <v>297</v>
      </c>
      <c r="F441" s="45" t="s">
        <v>300</v>
      </c>
    </row>
    <row r="442" spans="1:6" ht="15.75">
      <c r="A442" s="44" t="s">
        <v>301</v>
      </c>
      <c r="B442" s="30" t="s">
        <v>304</v>
      </c>
      <c r="C442" s="56" t="s">
        <v>10</v>
      </c>
      <c r="D442" s="30" t="s">
        <v>303</v>
      </c>
      <c r="E442" s="30" t="s">
        <v>302</v>
      </c>
      <c r="F442" s="45" t="s">
        <v>305</v>
      </c>
    </row>
    <row r="443" spans="1:6" ht="15.75">
      <c r="A443" s="44" t="s">
        <v>306</v>
      </c>
      <c r="B443" s="30" t="s">
        <v>309</v>
      </c>
      <c r="C443" s="56" t="s">
        <v>10</v>
      </c>
      <c r="D443" s="30" t="s">
        <v>308</v>
      </c>
      <c r="E443" s="30" t="s">
        <v>307</v>
      </c>
      <c r="F443" s="45" t="s">
        <v>310</v>
      </c>
    </row>
    <row r="444" spans="1:6" ht="15.75">
      <c r="A444" s="44" t="s">
        <v>311</v>
      </c>
      <c r="B444" s="30" t="s">
        <v>314</v>
      </c>
      <c r="C444" s="56" t="s">
        <v>10</v>
      </c>
      <c r="D444" s="30" t="s">
        <v>313</v>
      </c>
      <c r="E444" s="30" t="s">
        <v>312</v>
      </c>
      <c r="F444" s="45" t="s">
        <v>315</v>
      </c>
    </row>
    <row r="445" spans="1:6" ht="15.75">
      <c r="A445" s="44" t="s">
        <v>317</v>
      </c>
      <c r="B445" s="30" t="s">
        <v>196</v>
      </c>
      <c r="C445" s="56" t="s">
        <v>10</v>
      </c>
      <c r="D445" s="30" t="s">
        <v>170</v>
      </c>
      <c r="E445" s="30" t="s">
        <v>318</v>
      </c>
      <c r="F445" s="45" t="s">
        <v>319</v>
      </c>
    </row>
    <row r="446" spans="1:6" ht="15.75">
      <c r="A446" s="44" t="s">
        <v>320</v>
      </c>
      <c r="B446" s="30" t="s">
        <v>47</v>
      </c>
      <c r="C446" s="56" t="s">
        <v>10</v>
      </c>
      <c r="D446" s="30" t="s">
        <v>322</v>
      </c>
      <c r="E446" s="30" t="s">
        <v>321</v>
      </c>
      <c r="F446" s="45" t="s">
        <v>323</v>
      </c>
    </row>
    <row r="447" spans="1:6" ht="15.75">
      <c r="A447" s="44" t="s">
        <v>324</v>
      </c>
      <c r="B447" s="30" t="s">
        <v>47</v>
      </c>
      <c r="C447" s="56" t="s">
        <v>10</v>
      </c>
      <c r="D447" s="30" t="s">
        <v>326</v>
      </c>
      <c r="E447" s="30" t="s">
        <v>325</v>
      </c>
      <c r="F447" s="45" t="s">
        <v>327</v>
      </c>
    </row>
    <row r="448" spans="1:6" ht="15.75">
      <c r="A448" s="44" t="s">
        <v>328</v>
      </c>
      <c r="B448" s="30" t="s">
        <v>47</v>
      </c>
      <c r="C448" s="56" t="s">
        <v>10</v>
      </c>
      <c r="D448" s="30" t="s">
        <v>330</v>
      </c>
      <c r="E448" s="30" t="s">
        <v>329</v>
      </c>
      <c r="F448" s="45" t="s">
        <v>331</v>
      </c>
    </row>
    <row r="449" spans="1:6" ht="15.75">
      <c r="A449" s="44" t="s">
        <v>332</v>
      </c>
      <c r="B449" s="30" t="s">
        <v>47</v>
      </c>
      <c r="C449" s="56" t="s">
        <v>10</v>
      </c>
      <c r="D449" s="30" t="s">
        <v>334</v>
      </c>
      <c r="E449" s="30" t="s">
        <v>333</v>
      </c>
      <c r="F449" s="45" t="s">
        <v>335</v>
      </c>
    </row>
    <row r="450" spans="1:6" ht="15.75">
      <c r="A450" s="44" t="s">
        <v>336</v>
      </c>
      <c r="B450" s="30" t="s">
        <v>47</v>
      </c>
      <c r="C450" s="56" t="s">
        <v>10</v>
      </c>
      <c r="D450" s="30" t="s">
        <v>338</v>
      </c>
      <c r="E450" s="30" t="s">
        <v>337</v>
      </c>
      <c r="F450" s="45" t="s">
        <v>339</v>
      </c>
    </row>
    <row r="451" spans="1:6" ht="15.75">
      <c r="A451" s="44" t="s">
        <v>340</v>
      </c>
      <c r="B451" s="30" t="s">
        <v>47</v>
      </c>
      <c r="C451" s="56" t="s">
        <v>10</v>
      </c>
      <c r="D451" s="30" t="s">
        <v>87</v>
      </c>
      <c r="E451" s="30" t="s">
        <v>341</v>
      </c>
      <c r="F451" s="45" t="s">
        <v>342</v>
      </c>
    </row>
    <row r="452" spans="1:6" ht="15.75">
      <c r="A452" s="44" t="s">
        <v>343</v>
      </c>
      <c r="B452" s="30" t="s">
        <v>346</v>
      </c>
      <c r="C452" s="56" t="s">
        <v>10</v>
      </c>
      <c r="D452" s="30" t="s">
        <v>345</v>
      </c>
      <c r="E452" s="30" t="s">
        <v>344</v>
      </c>
      <c r="F452" s="45" t="s">
        <v>347</v>
      </c>
    </row>
    <row r="453" spans="1:6" ht="15.75">
      <c r="A453" s="44" t="s">
        <v>348</v>
      </c>
      <c r="B453" s="30" t="s">
        <v>47</v>
      </c>
      <c r="C453" s="56" t="s">
        <v>10</v>
      </c>
      <c r="D453" s="30" t="s">
        <v>350</v>
      </c>
      <c r="E453" s="30" t="s">
        <v>349</v>
      </c>
      <c r="F453" s="45" t="s">
        <v>351</v>
      </c>
    </row>
    <row r="454" spans="1:6" ht="15.75">
      <c r="A454" s="44" t="s">
        <v>352</v>
      </c>
      <c r="B454" s="30" t="s">
        <v>191</v>
      </c>
      <c r="C454" s="56" t="s">
        <v>10</v>
      </c>
      <c r="D454" s="30" t="s">
        <v>259</v>
      </c>
      <c r="E454" s="30" t="s">
        <v>353</v>
      </c>
      <c r="F454" s="45" t="s">
        <v>354</v>
      </c>
    </row>
    <row r="455" spans="1:6" ht="15.75">
      <c r="A455" s="44" t="s">
        <v>355</v>
      </c>
      <c r="B455" s="30" t="s">
        <v>358</v>
      </c>
      <c r="C455" s="56" t="s">
        <v>10</v>
      </c>
      <c r="D455" s="30" t="s">
        <v>357</v>
      </c>
      <c r="E455" s="30" t="s">
        <v>356</v>
      </c>
      <c r="F455" s="45" t="s">
        <v>359</v>
      </c>
    </row>
    <row r="456" spans="1:6" ht="15.75">
      <c r="A456" s="44" t="s">
        <v>360</v>
      </c>
      <c r="B456" s="30" t="s">
        <v>47</v>
      </c>
      <c r="C456" s="56" t="s">
        <v>10</v>
      </c>
      <c r="D456" s="30" t="s">
        <v>83</v>
      </c>
      <c r="E456" s="30" t="s">
        <v>361</v>
      </c>
      <c r="F456" s="45" t="s">
        <v>362</v>
      </c>
    </row>
    <row r="457" spans="1:6" ht="15.75">
      <c r="A457" s="44" t="s">
        <v>367</v>
      </c>
      <c r="B457" s="30" t="s">
        <v>3</v>
      </c>
      <c r="C457" s="56" t="s">
        <v>10</v>
      </c>
      <c r="D457" s="30" t="s">
        <v>369</v>
      </c>
      <c r="E457" s="30" t="s">
        <v>368</v>
      </c>
      <c r="F457" s="45" t="s">
        <v>370</v>
      </c>
    </row>
    <row r="458" spans="1:6" ht="15.75">
      <c r="A458" s="44" t="s">
        <v>371</v>
      </c>
      <c r="B458" s="30" t="s">
        <v>374</v>
      </c>
      <c r="C458" s="56" t="s">
        <v>10</v>
      </c>
      <c r="D458" s="30" t="s">
        <v>373</v>
      </c>
      <c r="E458" s="30" t="s">
        <v>372</v>
      </c>
      <c r="F458" s="45" t="s">
        <v>375</v>
      </c>
    </row>
    <row r="459" spans="1:6" ht="15.75">
      <c r="A459" s="44" t="s">
        <v>376</v>
      </c>
      <c r="B459" s="30" t="s">
        <v>47</v>
      </c>
      <c r="C459" s="56" t="s">
        <v>10</v>
      </c>
      <c r="D459" s="30" t="s">
        <v>378</v>
      </c>
      <c r="E459" s="30" t="s">
        <v>377</v>
      </c>
      <c r="F459" s="45" t="s">
        <v>379</v>
      </c>
    </row>
    <row r="460" spans="1:6" ht="15.75">
      <c r="A460" s="44" t="s">
        <v>383</v>
      </c>
      <c r="B460" s="30" t="s">
        <v>3</v>
      </c>
      <c r="C460" s="56" t="s">
        <v>10</v>
      </c>
      <c r="D460" s="30" t="s">
        <v>385</v>
      </c>
      <c r="E460" s="30" t="s">
        <v>384</v>
      </c>
      <c r="F460" s="45" t="s">
        <v>386</v>
      </c>
    </row>
    <row r="461" spans="1:6" ht="15.75">
      <c r="A461" s="44" t="s">
        <v>387</v>
      </c>
      <c r="B461" s="30" t="s">
        <v>390</v>
      </c>
      <c r="C461" s="56" t="s">
        <v>10</v>
      </c>
      <c r="D461" s="30" t="s">
        <v>389</v>
      </c>
      <c r="E461" s="30" t="s">
        <v>388</v>
      </c>
      <c r="F461" s="45" t="s">
        <v>391</v>
      </c>
    </row>
    <row r="462" spans="1:6" ht="15.75">
      <c r="A462" s="44" t="s">
        <v>397</v>
      </c>
      <c r="B462" s="30" t="s">
        <v>47</v>
      </c>
      <c r="C462" s="56" t="s">
        <v>10</v>
      </c>
      <c r="D462" s="30" t="s">
        <v>66</v>
      </c>
      <c r="E462" s="30" t="s">
        <v>66</v>
      </c>
      <c r="F462" s="45" t="s">
        <v>398</v>
      </c>
    </row>
    <row r="463" spans="1:6" ht="15.75">
      <c r="A463" s="44" t="s">
        <v>399</v>
      </c>
      <c r="B463" s="30" t="s">
        <v>47</v>
      </c>
      <c r="C463" s="56" t="s">
        <v>10</v>
      </c>
      <c r="D463" s="30" t="s">
        <v>400</v>
      </c>
      <c r="E463" s="30" t="s">
        <v>207</v>
      </c>
      <c r="F463" s="45" t="s">
        <v>401</v>
      </c>
    </row>
    <row r="464" spans="1:6" ht="15.75">
      <c r="A464" s="44" t="s">
        <v>402</v>
      </c>
      <c r="B464" s="30" t="s">
        <v>404</v>
      </c>
      <c r="C464" s="56" t="s">
        <v>10</v>
      </c>
      <c r="D464" s="30" t="s">
        <v>37</v>
      </c>
      <c r="E464" s="30" t="s">
        <v>403</v>
      </c>
      <c r="F464" s="45" t="s">
        <v>405</v>
      </c>
    </row>
    <row r="465" spans="1:6" ht="15.75">
      <c r="A465" s="44" t="s">
        <v>413</v>
      </c>
      <c r="B465" s="30" t="s">
        <v>47</v>
      </c>
      <c r="C465" s="56" t="s">
        <v>10</v>
      </c>
      <c r="D465" s="30" t="s">
        <v>161</v>
      </c>
      <c r="E465" s="30" t="s">
        <v>414</v>
      </c>
      <c r="F465" s="45" t="s">
        <v>415</v>
      </c>
    </row>
    <row r="466" spans="1:6" ht="15.75">
      <c r="A466" s="44" t="s">
        <v>416</v>
      </c>
      <c r="B466" s="30" t="s">
        <v>419</v>
      </c>
      <c r="C466" s="56" t="s">
        <v>10</v>
      </c>
      <c r="D466" s="30" t="s">
        <v>418</v>
      </c>
      <c r="E466" s="30" t="s">
        <v>417</v>
      </c>
      <c r="F466" s="45" t="s">
        <v>420</v>
      </c>
    </row>
    <row r="467" spans="1:6" ht="15.75">
      <c r="A467" s="44" t="s">
        <v>421</v>
      </c>
      <c r="B467" s="30" t="s">
        <v>47</v>
      </c>
      <c r="C467" s="56" t="s">
        <v>10</v>
      </c>
      <c r="D467" s="30" t="s">
        <v>423</v>
      </c>
      <c r="E467" s="30" t="s">
        <v>422</v>
      </c>
      <c r="F467" s="45" t="s">
        <v>424</v>
      </c>
    </row>
    <row r="468" spans="1:6" ht="15.75">
      <c r="A468" s="44" t="s">
        <v>459</v>
      </c>
      <c r="B468" s="30" t="s">
        <v>462</v>
      </c>
      <c r="C468" s="56" t="s">
        <v>10</v>
      </c>
      <c r="D468" s="30" t="s">
        <v>461</v>
      </c>
      <c r="E468" s="30" t="s">
        <v>460</v>
      </c>
      <c r="F468" s="45" t="s">
        <v>463</v>
      </c>
    </row>
    <row r="469" spans="1:6" ht="15.75">
      <c r="A469" s="44" t="s">
        <v>464</v>
      </c>
      <c r="B469" s="30" t="s">
        <v>466</v>
      </c>
      <c r="C469" s="56" t="s">
        <v>10</v>
      </c>
      <c r="D469" s="30" t="s">
        <v>200</v>
      </c>
      <c r="E469" s="30" t="s">
        <v>465</v>
      </c>
      <c r="F469" s="45" t="s">
        <v>467</v>
      </c>
    </row>
    <row r="470" spans="1:6" ht="15.75">
      <c r="A470" s="44" t="s">
        <v>397</v>
      </c>
      <c r="B470" s="30" t="s">
        <v>47</v>
      </c>
      <c r="C470" s="56" t="s">
        <v>10</v>
      </c>
      <c r="D470" s="30" t="s">
        <v>468</v>
      </c>
      <c r="E470" s="30" t="s">
        <v>468</v>
      </c>
      <c r="F470" s="45" t="s">
        <v>469</v>
      </c>
    </row>
    <row r="471" spans="1:6" ht="15.75">
      <c r="A471" s="44" t="s">
        <v>470</v>
      </c>
      <c r="B471" s="30" t="s">
        <v>473</v>
      </c>
      <c r="C471" s="56" t="s">
        <v>10</v>
      </c>
      <c r="D471" s="30" t="s">
        <v>472</v>
      </c>
      <c r="E471" s="30" t="s">
        <v>471</v>
      </c>
      <c r="F471" s="45" t="s">
        <v>474</v>
      </c>
    </row>
    <row r="472" spans="1:6" ht="15.75">
      <c r="A472" s="44" t="s">
        <v>484</v>
      </c>
      <c r="B472" s="30" t="s">
        <v>47</v>
      </c>
      <c r="C472" s="56" t="s">
        <v>10</v>
      </c>
      <c r="D472" s="30" t="s">
        <v>334</v>
      </c>
      <c r="E472" s="30" t="s">
        <v>485</v>
      </c>
      <c r="F472" s="45" t="s">
        <v>486</v>
      </c>
    </row>
    <row r="473" spans="1:6" ht="15.75">
      <c r="A473" s="44" t="s">
        <v>487</v>
      </c>
      <c r="B473" s="30" t="s">
        <v>490</v>
      </c>
      <c r="C473" s="56" t="s">
        <v>10</v>
      </c>
      <c r="D473" s="30" t="s">
        <v>489</v>
      </c>
      <c r="E473" s="30" t="s">
        <v>488</v>
      </c>
      <c r="F473" s="45" t="s">
        <v>491</v>
      </c>
    </row>
    <row r="474" spans="1:6" ht="15.75">
      <c r="A474" s="44" t="s">
        <v>492</v>
      </c>
      <c r="B474" s="30" t="s">
        <v>47</v>
      </c>
      <c r="C474" s="56" t="s">
        <v>10</v>
      </c>
      <c r="D474" s="30" t="s">
        <v>493</v>
      </c>
      <c r="E474" s="30" t="s">
        <v>442</v>
      </c>
      <c r="F474" s="45" t="s">
        <v>494</v>
      </c>
    </row>
    <row r="475" spans="1:6" ht="15.75">
      <c r="A475" s="44" t="s">
        <v>500</v>
      </c>
      <c r="B475" s="30" t="s">
        <v>47</v>
      </c>
      <c r="C475" s="56" t="s">
        <v>10</v>
      </c>
      <c r="D475" s="30" t="s">
        <v>185</v>
      </c>
      <c r="E475" s="30" t="s">
        <v>501</v>
      </c>
      <c r="F475" s="45" t="s">
        <v>502</v>
      </c>
    </row>
    <row r="476" spans="1:6" ht="15.75">
      <c r="A476" s="44" t="s">
        <v>512</v>
      </c>
      <c r="B476" s="30" t="s">
        <v>515</v>
      </c>
      <c r="C476" s="56" t="s">
        <v>10</v>
      </c>
      <c r="D476" s="30" t="s">
        <v>514</v>
      </c>
      <c r="E476" s="30" t="s">
        <v>513</v>
      </c>
      <c r="F476" s="45" t="s">
        <v>516</v>
      </c>
    </row>
    <row r="477" spans="1:6" ht="15.75">
      <c r="A477" s="44" t="s">
        <v>517</v>
      </c>
      <c r="B477" s="30" t="s">
        <v>3</v>
      </c>
      <c r="C477" s="56" t="s">
        <v>10</v>
      </c>
      <c r="D477" s="30" t="s">
        <v>519</v>
      </c>
      <c r="E477" s="30" t="s">
        <v>518</v>
      </c>
      <c r="F477" s="45" t="s">
        <v>520</v>
      </c>
    </row>
    <row r="478" spans="1:6" ht="15.75">
      <c r="A478" s="44" t="s">
        <v>521</v>
      </c>
      <c r="B478" s="30" t="s">
        <v>524</v>
      </c>
      <c r="C478" s="56" t="s">
        <v>10</v>
      </c>
      <c r="D478" s="30" t="s">
        <v>523</v>
      </c>
      <c r="E478" s="30" t="s">
        <v>522</v>
      </c>
      <c r="F478" s="45" t="s">
        <v>525</v>
      </c>
    </row>
    <row r="479" spans="1:6" ht="15.75">
      <c r="A479" s="44" t="s">
        <v>535</v>
      </c>
      <c r="B479" s="30" t="s">
        <v>47</v>
      </c>
      <c r="C479" s="56" t="s">
        <v>10</v>
      </c>
      <c r="D479" s="30" t="s">
        <v>537</v>
      </c>
      <c r="E479" s="30" t="s">
        <v>536</v>
      </c>
      <c r="F479" s="45" t="s">
        <v>538</v>
      </c>
    </row>
    <row r="480" spans="1:6" ht="15.75">
      <c r="A480" s="44" t="s">
        <v>539</v>
      </c>
      <c r="B480" s="30" t="s">
        <v>542</v>
      </c>
      <c r="C480" s="56" t="s">
        <v>10</v>
      </c>
      <c r="D480" s="30" t="s">
        <v>541</v>
      </c>
      <c r="E480" s="30" t="s">
        <v>540</v>
      </c>
      <c r="F480" s="45" t="s">
        <v>543</v>
      </c>
    </row>
    <row r="481" spans="1:6" ht="15.75">
      <c r="A481" s="44" t="s">
        <v>397</v>
      </c>
      <c r="B481" s="30" t="s">
        <v>47</v>
      </c>
      <c r="C481" s="56" t="s">
        <v>10</v>
      </c>
      <c r="D481" s="30" t="s">
        <v>66</v>
      </c>
      <c r="E481" s="30" t="s">
        <v>66</v>
      </c>
      <c r="F481" s="45" t="s">
        <v>544</v>
      </c>
    </row>
    <row r="482" spans="1:6" ht="15.75">
      <c r="A482" s="44" t="s">
        <v>554</v>
      </c>
      <c r="B482" s="30" t="s">
        <v>47</v>
      </c>
      <c r="C482" s="56" t="s">
        <v>10</v>
      </c>
      <c r="D482" s="30" t="s">
        <v>200</v>
      </c>
      <c r="E482" s="30" t="s">
        <v>555</v>
      </c>
      <c r="F482" s="45" t="s">
        <v>556</v>
      </c>
    </row>
    <row r="483" spans="1:6" ht="15.75">
      <c r="A483" s="44" t="s">
        <v>557</v>
      </c>
      <c r="B483" s="30" t="s">
        <v>47</v>
      </c>
      <c r="C483" s="56" t="s">
        <v>10</v>
      </c>
      <c r="D483" s="30" t="s">
        <v>558</v>
      </c>
      <c r="E483" s="30" t="s">
        <v>155</v>
      </c>
      <c r="F483" s="45" t="s">
        <v>559</v>
      </c>
    </row>
    <row r="484" spans="1:6" ht="15.75">
      <c r="A484" s="44" t="s">
        <v>560</v>
      </c>
      <c r="B484" s="30" t="s">
        <v>47</v>
      </c>
      <c r="C484" s="56" t="s">
        <v>10</v>
      </c>
      <c r="D484" s="30" t="s">
        <v>284</v>
      </c>
      <c r="E484" s="30" t="s">
        <v>561</v>
      </c>
      <c r="F484" s="45" t="s">
        <v>562</v>
      </c>
    </row>
    <row r="485" spans="1:6" ht="15.75">
      <c r="A485" s="44" t="s">
        <v>563</v>
      </c>
      <c r="B485" s="30" t="s">
        <v>47</v>
      </c>
      <c r="C485" s="56" t="s">
        <v>10</v>
      </c>
      <c r="D485" s="30" t="s">
        <v>110</v>
      </c>
      <c r="E485" s="30" t="s">
        <v>564</v>
      </c>
      <c r="F485" s="45" t="s">
        <v>565</v>
      </c>
    </row>
    <row r="486" spans="1:6" ht="15.75">
      <c r="A486" s="44" t="s">
        <v>397</v>
      </c>
      <c r="B486" s="30" t="s">
        <v>47</v>
      </c>
      <c r="C486" s="56" t="s">
        <v>10</v>
      </c>
      <c r="D486" s="30" t="s">
        <v>66</v>
      </c>
      <c r="E486" s="30" t="s">
        <v>66</v>
      </c>
      <c r="F486" s="45" t="s">
        <v>566</v>
      </c>
    </row>
    <row r="487" spans="1:6" ht="15.75">
      <c r="A487" s="44" t="s">
        <v>567</v>
      </c>
      <c r="B487" s="30" t="s">
        <v>138</v>
      </c>
      <c r="C487" s="56" t="s">
        <v>10</v>
      </c>
      <c r="D487" s="30" t="s">
        <v>74</v>
      </c>
      <c r="E487" s="30" t="s">
        <v>568</v>
      </c>
      <c r="F487" s="45" t="s">
        <v>569</v>
      </c>
    </row>
    <row r="488" spans="1:6" ht="15.75">
      <c r="A488" s="44" t="s">
        <v>570</v>
      </c>
      <c r="B488" s="30" t="s">
        <v>47</v>
      </c>
      <c r="C488" s="56" t="s">
        <v>10</v>
      </c>
      <c r="D488" s="30" t="s">
        <v>572</v>
      </c>
      <c r="E488" s="30" t="s">
        <v>571</v>
      </c>
      <c r="F488" s="45" t="s">
        <v>573</v>
      </c>
    </row>
    <row r="489" spans="1:6" ht="15.75">
      <c r="A489" s="44" t="s">
        <v>574</v>
      </c>
      <c r="B489" s="30" t="s">
        <v>47</v>
      </c>
      <c r="C489" s="56" t="s">
        <v>10</v>
      </c>
      <c r="D489" s="30" t="s">
        <v>448</v>
      </c>
      <c r="E489" s="30" t="s">
        <v>575</v>
      </c>
      <c r="F489" s="45" t="s">
        <v>576</v>
      </c>
    </row>
    <row r="490" spans="1:6" ht="15.75">
      <c r="A490" s="44" t="s">
        <v>577</v>
      </c>
      <c r="B490" s="30" t="s">
        <v>166</v>
      </c>
      <c r="C490" s="56" t="s">
        <v>10</v>
      </c>
      <c r="D490" s="30" t="s">
        <v>579</v>
      </c>
      <c r="E490" s="30" t="s">
        <v>578</v>
      </c>
      <c r="F490" s="45" t="s">
        <v>580</v>
      </c>
    </row>
    <row r="491" spans="1:6" ht="15.75">
      <c r="A491" s="44" t="s">
        <v>581</v>
      </c>
      <c r="B491" s="30" t="s">
        <v>47</v>
      </c>
      <c r="C491" s="56" t="s">
        <v>10</v>
      </c>
      <c r="D491" s="30" t="s">
        <v>583</v>
      </c>
      <c r="E491" s="30" t="s">
        <v>582</v>
      </c>
      <c r="F491" s="45" t="s">
        <v>584</v>
      </c>
    </row>
    <row r="492" spans="1:6" ht="15.75">
      <c r="A492" s="44" t="s">
        <v>397</v>
      </c>
      <c r="B492" s="30" t="s">
        <v>47</v>
      </c>
      <c r="C492" s="56" t="s">
        <v>10</v>
      </c>
      <c r="D492" s="30" t="s">
        <v>66</v>
      </c>
      <c r="E492" s="30" t="s">
        <v>66</v>
      </c>
      <c r="F492" s="45" t="s">
        <v>585</v>
      </c>
    </row>
    <row r="493" spans="1:6" ht="15.75">
      <c r="A493" s="44" t="s">
        <v>586</v>
      </c>
      <c r="B493" s="30" t="s">
        <v>47</v>
      </c>
      <c r="C493" s="56" t="s">
        <v>10</v>
      </c>
      <c r="D493" s="30" t="s">
        <v>588</v>
      </c>
      <c r="E493" s="30" t="s">
        <v>587</v>
      </c>
      <c r="F493" s="45" t="s">
        <v>589</v>
      </c>
    </row>
    <row r="494" spans="1:6" ht="15.75">
      <c r="A494" s="44" t="s">
        <v>594</v>
      </c>
      <c r="B494" s="30" t="s">
        <v>596</v>
      </c>
      <c r="C494" s="56" t="s">
        <v>10</v>
      </c>
      <c r="D494" s="30" t="s">
        <v>259</v>
      </c>
      <c r="E494" s="30" t="s">
        <v>595</v>
      </c>
      <c r="F494" s="45" t="s">
        <v>597</v>
      </c>
    </row>
    <row r="495" spans="1:6" ht="15.75">
      <c r="A495" s="44" t="s">
        <v>598</v>
      </c>
      <c r="B495" s="30" t="s">
        <v>601</v>
      </c>
      <c r="C495" s="56" t="s">
        <v>10</v>
      </c>
      <c r="D495" s="30" t="s">
        <v>600</v>
      </c>
      <c r="E495" s="30" t="s">
        <v>599</v>
      </c>
      <c r="F495" s="45" t="s">
        <v>602</v>
      </c>
    </row>
    <row r="496" spans="1:6" ht="15.75">
      <c r="A496" s="44" t="s">
        <v>606</v>
      </c>
      <c r="B496" s="30" t="s">
        <v>609</v>
      </c>
      <c r="C496" s="56" t="s">
        <v>10</v>
      </c>
      <c r="D496" s="30" t="s">
        <v>608</v>
      </c>
      <c r="E496" s="30" t="s">
        <v>607</v>
      </c>
      <c r="F496" s="45" t="s">
        <v>610</v>
      </c>
    </row>
    <row r="497" spans="1:6" ht="15.75">
      <c r="A497" s="44" t="s">
        <v>616</v>
      </c>
      <c r="B497" s="30" t="s">
        <v>618</v>
      </c>
      <c r="C497" s="56" t="s">
        <v>10</v>
      </c>
      <c r="D497" s="30" t="s">
        <v>472</v>
      </c>
      <c r="E497" s="30" t="s">
        <v>617</v>
      </c>
      <c r="F497" s="45" t="s">
        <v>619</v>
      </c>
    </row>
    <row r="498" spans="1:6" ht="15.75">
      <c r="A498" s="44" t="s">
        <v>624</v>
      </c>
      <c r="B498" s="30" t="s">
        <v>47</v>
      </c>
      <c r="C498" s="56" t="s">
        <v>10</v>
      </c>
      <c r="D498" s="30" t="s">
        <v>626</v>
      </c>
      <c r="E498" s="30" t="s">
        <v>625</v>
      </c>
      <c r="F498" s="45" t="s">
        <v>627</v>
      </c>
    </row>
    <row r="499" spans="1:6" ht="15.75">
      <c r="A499" s="44" t="s">
        <v>628</v>
      </c>
      <c r="B499" s="30" t="s">
        <v>630</v>
      </c>
      <c r="C499" s="56" t="s">
        <v>10</v>
      </c>
      <c r="D499" s="30" t="s">
        <v>110</v>
      </c>
      <c r="E499" s="30" t="s">
        <v>629</v>
      </c>
      <c r="F499" s="45" t="s">
        <v>631</v>
      </c>
    </row>
    <row r="500" spans="1:6" ht="15.75">
      <c r="A500" s="44" t="s">
        <v>632</v>
      </c>
      <c r="B500" s="30" t="s">
        <v>634</v>
      </c>
      <c r="C500" s="56" t="s">
        <v>10</v>
      </c>
      <c r="D500" s="30" t="s">
        <v>443</v>
      </c>
      <c r="E500" s="30" t="s">
        <v>633</v>
      </c>
      <c r="F500" s="45" t="s">
        <v>635</v>
      </c>
    </row>
    <row r="501" spans="1:6" ht="15.75">
      <c r="A501" s="44" t="s">
        <v>640</v>
      </c>
      <c r="B501" s="30" t="s">
        <v>596</v>
      </c>
      <c r="C501" s="56" t="s">
        <v>10</v>
      </c>
      <c r="D501" s="30" t="s">
        <v>303</v>
      </c>
      <c r="E501" s="30" t="s">
        <v>641</v>
      </c>
      <c r="F501" s="45" t="s">
        <v>642</v>
      </c>
    </row>
    <row r="502" spans="1:6" ht="15.75">
      <c r="A502" s="44" t="s">
        <v>648</v>
      </c>
      <c r="B502" s="30" t="s">
        <v>650</v>
      </c>
      <c r="C502" s="56" t="s">
        <v>10</v>
      </c>
      <c r="D502" s="30" t="s">
        <v>303</v>
      </c>
      <c r="E502" s="30" t="s">
        <v>649</v>
      </c>
      <c r="F502" s="45" t="s">
        <v>651</v>
      </c>
    </row>
    <row r="503" spans="1:6" ht="15.75">
      <c r="A503" s="44" t="s">
        <v>652</v>
      </c>
      <c r="B503" s="30" t="s">
        <v>47</v>
      </c>
      <c r="C503" s="56" t="s">
        <v>10</v>
      </c>
      <c r="D503" s="30" t="s">
        <v>654</v>
      </c>
      <c r="E503" s="30" t="s">
        <v>653</v>
      </c>
      <c r="F503" s="45" t="s">
        <v>655</v>
      </c>
    </row>
    <row r="504" spans="1:6" ht="15.75">
      <c r="A504" s="44" t="s">
        <v>656</v>
      </c>
      <c r="B504" s="30" t="s">
        <v>659</v>
      </c>
      <c r="C504" s="56" t="s">
        <v>10</v>
      </c>
      <c r="D504" s="30" t="s">
        <v>658</v>
      </c>
      <c r="E504" s="30" t="s">
        <v>657</v>
      </c>
      <c r="F504" s="45" t="s">
        <v>660</v>
      </c>
    </row>
    <row r="505" spans="1:6" ht="15.75">
      <c r="A505" s="44" t="s">
        <v>661</v>
      </c>
      <c r="B505" s="30" t="s">
        <v>664</v>
      </c>
      <c r="C505" s="56" t="s">
        <v>10</v>
      </c>
      <c r="D505" s="30" t="s">
        <v>663</v>
      </c>
      <c r="E505" s="30" t="s">
        <v>662</v>
      </c>
      <c r="F505" s="45" t="s">
        <v>665</v>
      </c>
    </row>
    <row r="506" spans="1:6" ht="15.75">
      <c r="A506" s="44" t="s">
        <v>671</v>
      </c>
      <c r="B506" s="30" t="s">
        <v>673</v>
      </c>
      <c r="C506" s="56" t="s">
        <v>10</v>
      </c>
      <c r="D506" s="30" t="s">
        <v>195</v>
      </c>
      <c r="E506" s="30" t="s">
        <v>672</v>
      </c>
      <c r="F506" s="45" t="s">
        <v>674</v>
      </c>
    </row>
    <row r="507" spans="1:6" ht="15.75">
      <c r="A507" s="44" t="s">
        <v>675</v>
      </c>
      <c r="B507" s="30" t="s">
        <v>47</v>
      </c>
      <c r="C507" s="56" t="s">
        <v>10</v>
      </c>
      <c r="D507" s="30" t="s">
        <v>677</v>
      </c>
      <c r="E507" s="30" t="s">
        <v>676</v>
      </c>
      <c r="F507" s="45" t="s">
        <v>678</v>
      </c>
    </row>
    <row r="508" spans="1:6" ht="15.75">
      <c r="A508" s="44" t="s">
        <v>679</v>
      </c>
      <c r="B508" s="30" t="s">
        <v>47</v>
      </c>
      <c r="C508" s="56" t="s">
        <v>10</v>
      </c>
      <c r="D508" s="30" t="s">
        <v>681</v>
      </c>
      <c r="E508" s="30" t="s">
        <v>680</v>
      </c>
      <c r="F508" s="45" t="s">
        <v>682</v>
      </c>
    </row>
    <row r="509" spans="1:6" ht="15.75">
      <c r="A509" s="44" t="s">
        <v>688</v>
      </c>
      <c r="B509" s="30" t="s">
        <v>690</v>
      </c>
      <c r="C509" s="56" t="s">
        <v>10</v>
      </c>
      <c r="D509" s="30" t="s">
        <v>27</v>
      </c>
      <c r="E509" s="30" t="s">
        <v>689</v>
      </c>
      <c r="F509" s="45" t="s">
        <v>691</v>
      </c>
    </row>
    <row r="510" spans="1:6" ht="15.75">
      <c r="A510" s="44" t="s">
        <v>696</v>
      </c>
      <c r="B510" s="30" t="s">
        <v>47</v>
      </c>
      <c r="C510" s="56" t="s">
        <v>10</v>
      </c>
      <c r="D510" s="30" t="s">
        <v>180</v>
      </c>
      <c r="E510" s="30" t="s">
        <v>697</v>
      </c>
      <c r="F510" s="45" t="s">
        <v>698</v>
      </c>
    </row>
    <row r="511" spans="1:6" ht="15.75">
      <c r="A511" s="44" t="s">
        <v>699</v>
      </c>
      <c r="B511" s="30" t="s">
        <v>702</v>
      </c>
      <c r="C511" s="56" t="s">
        <v>10</v>
      </c>
      <c r="D511" s="30" t="s">
        <v>701</v>
      </c>
      <c r="E511" s="30" t="s">
        <v>700</v>
      </c>
      <c r="F511" s="45" t="s">
        <v>703</v>
      </c>
    </row>
    <row r="512" spans="1:6" ht="15.75">
      <c r="A512" s="44" t="s">
        <v>704</v>
      </c>
      <c r="B512" s="30" t="s">
        <v>707</v>
      </c>
      <c r="C512" s="56" t="s">
        <v>10</v>
      </c>
      <c r="D512" s="30" t="s">
        <v>706</v>
      </c>
      <c r="E512" s="30" t="s">
        <v>705</v>
      </c>
      <c r="F512" s="45" t="s">
        <v>708</v>
      </c>
    </row>
    <row r="513" spans="1:6" ht="15.75">
      <c r="A513" s="44" t="s">
        <v>719</v>
      </c>
      <c r="B513" s="30" t="s">
        <v>47</v>
      </c>
      <c r="C513" s="56" t="s">
        <v>10</v>
      </c>
      <c r="D513" s="30" t="s">
        <v>721</v>
      </c>
      <c r="E513" s="30" t="s">
        <v>720</v>
      </c>
      <c r="F513" s="45" t="s">
        <v>722</v>
      </c>
    </row>
    <row r="514" spans="1:6" ht="15.75">
      <c r="A514" s="44" t="s">
        <v>728</v>
      </c>
      <c r="B514" s="30" t="s">
        <v>47</v>
      </c>
      <c r="C514" s="56" t="s">
        <v>10</v>
      </c>
      <c r="D514" s="30" t="s">
        <v>730</v>
      </c>
      <c r="E514" s="30" t="s">
        <v>729</v>
      </c>
      <c r="F514" s="45" t="s">
        <v>731</v>
      </c>
    </row>
    <row r="515" spans="1:6" ht="15.75">
      <c r="A515" s="44" t="s">
        <v>732</v>
      </c>
      <c r="B515" s="30" t="s">
        <v>47</v>
      </c>
      <c r="C515" s="56" t="s">
        <v>10</v>
      </c>
      <c r="D515" s="30" t="s">
        <v>132</v>
      </c>
      <c r="E515" s="30" t="s">
        <v>733</v>
      </c>
      <c r="F515" s="45" t="s">
        <v>734</v>
      </c>
    </row>
    <row r="516" spans="1:6" ht="15.75">
      <c r="A516" s="44" t="s">
        <v>735</v>
      </c>
      <c r="B516" s="30" t="s">
        <v>138</v>
      </c>
      <c r="C516" s="56" t="s">
        <v>10</v>
      </c>
      <c r="D516" s="30" t="s">
        <v>737</v>
      </c>
      <c r="E516" s="30" t="s">
        <v>736</v>
      </c>
      <c r="F516" s="45" t="s">
        <v>738</v>
      </c>
    </row>
    <row r="517" spans="1:6" ht="15.75">
      <c r="A517" s="44" t="s">
        <v>739</v>
      </c>
      <c r="B517" s="30" t="s">
        <v>47</v>
      </c>
      <c r="C517" s="56" t="s">
        <v>10</v>
      </c>
      <c r="D517" s="30" t="s">
        <v>741</v>
      </c>
      <c r="E517" s="30" t="s">
        <v>740</v>
      </c>
      <c r="F517" s="45" t="s">
        <v>742</v>
      </c>
    </row>
    <row r="518" spans="1:6" ht="15.75">
      <c r="A518" s="44" t="s">
        <v>743</v>
      </c>
      <c r="B518" s="30" t="s">
        <v>47</v>
      </c>
      <c r="C518" s="56" t="s">
        <v>10</v>
      </c>
      <c r="D518" s="30" t="s">
        <v>744</v>
      </c>
      <c r="E518" s="30" t="s">
        <v>740</v>
      </c>
      <c r="F518" s="45" t="s">
        <v>745</v>
      </c>
    </row>
    <row r="519" spans="1:6" ht="15.75">
      <c r="A519" s="44" t="s">
        <v>746</v>
      </c>
      <c r="B519" s="30" t="s">
        <v>47</v>
      </c>
      <c r="C519" s="56" t="s">
        <v>10</v>
      </c>
      <c r="D519" s="30" t="s">
        <v>748</v>
      </c>
      <c r="E519" s="30" t="s">
        <v>747</v>
      </c>
      <c r="F519" s="45" t="s">
        <v>749</v>
      </c>
    </row>
    <row r="520" spans="1:6" ht="15.75">
      <c r="A520" s="44" t="s">
        <v>759</v>
      </c>
      <c r="B520" s="30" t="s">
        <v>47</v>
      </c>
      <c r="C520" s="56" t="s">
        <v>10</v>
      </c>
      <c r="D520" s="30" t="s">
        <v>761</v>
      </c>
      <c r="E520" s="30" t="s">
        <v>760</v>
      </c>
      <c r="F520" s="45" t="s">
        <v>762</v>
      </c>
    </row>
    <row r="521" spans="1:6" ht="15.75">
      <c r="A521" s="44" t="s">
        <v>766</v>
      </c>
      <c r="B521" s="30" t="s">
        <v>47</v>
      </c>
      <c r="C521" s="56" t="s">
        <v>10</v>
      </c>
      <c r="D521" s="30" t="s">
        <v>768</v>
      </c>
      <c r="E521" s="30" t="s">
        <v>767</v>
      </c>
      <c r="F521" s="45" t="s">
        <v>769</v>
      </c>
    </row>
    <row r="522" spans="1:6" ht="15.75">
      <c r="A522" s="44" t="s">
        <v>770</v>
      </c>
      <c r="B522" s="30" t="s">
        <v>191</v>
      </c>
      <c r="C522" s="56" t="s">
        <v>10</v>
      </c>
      <c r="D522" s="30" t="s">
        <v>772</v>
      </c>
      <c r="E522" s="30" t="s">
        <v>771</v>
      </c>
      <c r="F522" s="45" t="s">
        <v>773</v>
      </c>
    </row>
    <row r="523" spans="1:6" ht="15.75">
      <c r="A523" s="44" t="s">
        <v>774</v>
      </c>
      <c r="B523" s="30" t="s">
        <v>47</v>
      </c>
      <c r="C523" s="56" t="s">
        <v>10</v>
      </c>
      <c r="D523" s="30" t="s">
        <v>776</v>
      </c>
      <c r="E523" s="30" t="s">
        <v>775</v>
      </c>
      <c r="F523" s="45" t="s">
        <v>777</v>
      </c>
    </row>
    <row r="524" spans="1:6" ht="15.75">
      <c r="A524" s="44" t="s">
        <v>778</v>
      </c>
      <c r="B524" s="30" t="s">
        <v>47</v>
      </c>
      <c r="C524" s="56" t="s">
        <v>10</v>
      </c>
      <c r="D524" s="30" t="s">
        <v>780</v>
      </c>
      <c r="E524" s="30" t="s">
        <v>779</v>
      </c>
      <c r="F524" s="45" t="s">
        <v>781</v>
      </c>
    </row>
    <row r="525" spans="1:6" ht="15.75">
      <c r="A525" s="44" t="s">
        <v>782</v>
      </c>
      <c r="B525" s="30" t="s">
        <v>47</v>
      </c>
      <c r="C525" s="56" t="s">
        <v>10</v>
      </c>
      <c r="D525" s="30" t="s">
        <v>784</v>
      </c>
      <c r="E525" s="30" t="s">
        <v>783</v>
      </c>
      <c r="F525" s="45" t="s">
        <v>785</v>
      </c>
    </row>
    <row r="526" spans="1:6" ht="15.75">
      <c r="A526" s="44" t="s">
        <v>791</v>
      </c>
      <c r="B526" s="30" t="s">
        <v>793</v>
      </c>
      <c r="C526" s="56" t="s">
        <v>10</v>
      </c>
      <c r="D526" s="30" t="s">
        <v>523</v>
      </c>
      <c r="E526" s="30" t="s">
        <v>792</v>
      </c>
      <c r="F526" s="45" t="s">
        <v>794</v>
      </c>
    </row>
    <row r="527" spans="1:6" ht="15.75">
      <c r="A527" s="44" t="s">
        <v>804</v>
      </c>
      <c r="B527" s="30" t="s">
        <v>47</v>
      </c>
      <c r="C527" s="56" t="s">
        <v>10</v>
      </c>
      <c r="D527" s="30" t="s">
        <v>806</v>
      </c>
      <c r="E527" s="30" t="s">
        <v>805</v>
      </c>
      <c r="F527" s="45" t="s">
        <v>807</v>
      </c>
    </row>
    <row r="528" spans="1:6" ht="15.75">
      <c r="A528" s="44" t="s">
        <v>808</v>
      </c>
      <c r="B528" s="30" t="s">
        <v>808</v>
      </c>
      <c r="C528" s="56" t="s">
        <v>10</v>
      </c>
      <c r="D528" s="30" t="s">
        <v>185</v>
      </c>
      <c r="E528" s="30" t="s">
        <v>809</v>
      </c>
      <c r="F528" s="45" t="s">
        <v>810</v>
      </c>
    </row>
    <row r="529" spans="1:6" ht="15.75">
      <c r="A529" s="44" t="s">
        <v>820</v>
      </c>
      <c r="B529" s="30" t="s">
        <v>823</v>
      </c>
      <c r="C529" s="56" t="s">
        <v>10</v>
      </c>
      <c r="D529" s="30" t="s">
        <v>822</v>
      </c>
      <c r="E529" s="30" t="s">
        <v>821</v>
      </c>
      <c r="F529" s="45" t="s">
        <v>824</v>
      </c>
    </row>
    <row r="530" spans="1:6" ht="15.75">
      <c r="A530" s="44" t="s">
        <v>843</v>
      </c>
      <c r="B530" s="30" t="s">
        <v>47</v>
      </c>
      <c r="C530" s="56" t="s">
        <v>10</v>
      </c>
      <c r="D530" s="30" t="s">
        <v>845</v>
      </c>
      <c r="E530" s="30" t="s">
        <v>844</v>
      </c>
      <c r="F530" s="45" t="s">
        <v>846</v>
      </c>
    </row>
    <row r="531" spans="1:6" ht="15.75">
      <c r="A531" s="44" t="s">
        <v>847</v>
      </c>
      <c r="B531" s="30" t="s">
        <v>47</v>
      </c>
      <c r="C531" s="56" t="s">
        <v>10</v>
      </c>
      <c r="D531" s="30" t="s">
        <v>849</v>
      </c>
      <c r="E531" s="30" t="s">
        <v>848</v>
      </c>
      <c r="F531" s="45" t="s">
        <v>850</v>
      </c>
    </row>
    <row r="532" spans="1:6" ht="15.75">
      <c r="A532" s="44" t="s">
        <v>851</v>
      </c>
      <c r="B532" s="30" t="s">
        <v>853</v>
      </c>
      <c r="C532" s="56" t="s">
        <v>10</v>
      </c>
      <c r="D532" s="30" t="s">
        <v>161</v>
      </c>
      <c r="E532" s="30" t="s">
        <v>852</v>
      </c>
      <c r="F532" s="45" t="s">
        <v>854</v>
      </c>
    </row>
    <row r="533" spans="1:6" ht="15.75">
      <c r="A533" s="44" t="s">
        <v>855</v>
      </c>
      <c r="B533" s="30" t="s">
        <v>858</v>
      </c>
      <c r="C533" s="56" t="s">
        <v>10</v>
      </c>
      <c r="D533" s="30" t="s">
        <v>857</v>
      </c>
      <c r="E533" s="30" t="s">
        <v>856</v>
      </c>
      <c r="F533" s="45" t="s">
        <v>859</v>
      </c>
    </row>
    <row r="534" spans="1:6" ht="15.75">
      <c r="A534" s="44" t="s">
        <v>860</v>
      </c>
      <c r="B534" s="30" t="s">
        <v>863</v>
      </c>
      <c r="C534" s="56" t="s">
        <v>10</v>
      </c>
      <c r="D534" s="30" t="s">
        <v>862</v>
      </c>
      <c r="E534" s="30" t="s">
        <v>861</v>
      </c>
      <c r="F534" s="45" t="s">
        <v>864</v>
      </c>
    </row>
    <row r="535" spans="1:6" ht="15.75">
      <c r="A535" s="44" t="s">
        <v>865</v>
      </c>
      <c r="B535" s="30" t="s">
        <v>47</v>
      </c>
      <c r="C535" s="56" t="s">
        <v>10</v>
      </c>
      <c r="D535" s="30" t="s">
        <v>867</v>
      </c>
      <c r="E535" s="30" t="s">
        <v>866</v>
      </c>
      <c r="F535" s="45" t="s">
        <v>868</v>
      </c>
    </row>
    <row r="536" spans="1:6" ht="15.75">
      <c r="A536" s="44" t="s">
        <v>869</v>
      </c>
      <c r="B536" s="30" t="s">
        <v>404</v>
      </c>
      <c r="C536" s="56" t="s">
        <v>10</v>
      </c>
      <c r="D536" s="30" t="s">
        <v>871</v>
      </c>
      <c r="E536" s="30" t="s">
        <v>870</v>
      </c>
      <c r="F536" s="45" t="s">
        <v>872</v>
      </c>
    </row>
    <row r="537" spans="1:6" ht="15.75">
      <c r="A537" s="44" t="s">
        <v>878</v>
      </c>
      <c r="B537" s="30" t="s">
        <v>47</v>
      </c>
      <c r="C537" s="56" t="s">
        <v>10</v>
      </c>
      <c r="D537" s="30" t="s">
        <v>400</v>
      </c>
      <c r="E537" s="30" t="s">
        <v>879</v>
      </c>
      <c r="F537" s="45" t="s">
        <v>880</v>
      </c>
    </row>
    <row r="538" spans="1:6" ht="15.75">
      <c r="A538" s="44" t="s">
        <v>884</v>
      </c>
      <c r="B538" s="30" t="s">
        <v>47</v>
      </c>
      <c r="C538" s="56" t="s">
        <v>10</v>
      </c>
      <c r="D538" s="30" t="s">
        <v>537</v>
      </c>
      <c r="E538" s="30" t="s">
        <v>885</v>
      </c>
      <c r="F538" s="45" t="s">
        <v>886</v>
      </c>
    </row>
    <row r="539" spans="1:6" ht="15.75">
      <c r="A539" s="44" t="s">
        <v>891</v>
      </c>
      <c r="B539" s="30" t="s">
        <v>47</v>
      </c>
      <c r="C539" s="56" t="s">
        <v>10</v>
      </c>
      <c r="D539" s="30" t="s">
        <v>247</v>
      </c>
      <c r="E539" s="30" t="s">
        <v>892</v>
      </c>
      <c r="F539" s="45" t="s">
        <v>893</v>
      </c>
    </row>
    <row r="540" spans="1:6" ht="15.75">
      <c r="A540" s="44" t="s">
        <v>898</v>
      </c>
      <c r="B540" s="30" t="s">
        <v>196</v>
      </c>
      <c r="C540" s="56" t="s">
        <v>10</v>
      </c>
      <c r="D540" s="30" t="s">
        <v>900</v>
      </c>
      <c r="E540" s="30" t="s">
        <v>899</v>
      </c>
      <c r="F540" s="45" t="s">
        <v>901</v>
      </c>
    </row>
    <row r="541" spans="1:6" ht="15.75">
      <c r="A541" s="44" t="s">
        <v>907</v>
      </c>
      <c r="B541" s="30" t="s">
        <v>910</v>
      </c>
      <c r="C541" s="56" t="s">
        <v>10</v>
      </c>
      <c r="D541" s="30" t="s">
        <v>909</v>
      </c>
      <c r="E541" s="30" t="s">
        <v>908</v>
      </c>
      <c r="F541" s="45" t="s">
        <v>911</v>
      </c>
    </row>
    <row r="542" spans="1:6" ht="15.75">
      <c r="A542" s="44" t="s">
        <v>912</v>
      </c>
      <c r="B542" s="30" t="s">
        <v>630</v>
      </c>
      <c r="C542" s="56" t="s">
        <v>10</v>
      </c>
      <c r="D542" s="30" t="s">
        <v>322</v>
      </c>
      <c r="E542" s="30" t="s">
        <v>913</v>
      </c>
      <c r="F542" s="45" t="s">
        <v>914</v>
      </c>
    </row>
    <row r="543" spans="1:6" ht="15.75">
      <c r="A543" s="44" t="s">
        <v>915</v>
      </c>
      <c r="B543" s="30" t="s">
        <v>47</v>
      </c>
      <c r="C543" s="56" t="s">
        <v>10</v>
      </c>
      <c r="D543" s="30" t="s">
        <v>645</v>
      </c>
      <c r="E543" s="30" t="s">
        <v>916</v>
      </c>
      <c r="F543" s="45" t="s">
        <v>917</v>
      </c>
    </row>
    <row r="544" spans="1:6" ht="15.75">
      <c r="A544" s="44" t="s">
        <v>918</v>
      </c>
      <c r="B544" s="30" t="s">
        <v>3</v>
      </c>
      <c r="C544" s="56" t="s">
        <v>10</v>
      </c>
      <c r="D544" s="30" t="s">
        <v>920</v>
      </c>
      <c r="E544" s="30" t="s">
        <v>919</v>
      </c>
      <c r="F544" s="45" t="s">
        <v>921</v>
      </c>
    </row>
    <row r="545" spans="1:6" ht="15.75">
      <c r="A545" s="44" t="s">
        <v>922</v>
      </c>
      <c r="B545" s="30" t="s">
        <v>47</v>
      </c>
      <c r="C545" s="56" t="s">
        <v>10</v>
      </c>
      <c r="D545" s="30" t="s">
        <v>924</v>
      </c>
      <c r="E545" s="30" t="s">
        <v>923</v>
      </c>
      <c r="F545" s="45" t="s">
        <v>925</v>
      </c>
    </row>
    <row r="546" spans="1:6" ht="15.75">
      <c r="A546" s="44" t="s">
        <v>926</v>
      </c>
      <c r="B546" s="30" t="s">
        <v>929</v>
      </c>
      <c r="C546" s="56" t="s">
        <v>10</v>
      </c>
      <c r="D546" s="30" t="s">
        <v>928</v>
      </c>
      <c r="E546" s="30" t="s">
        <v>927</v>
      </c>
      <c r="F546" s="45" t="s">
        <v>930</v>
      </c>
    </row>
    <row r="547" spans="1:6" ht="15.75">
      <c r="A547" s="44" t="s">
        <v>931</v>
      </c>
      <c r="B547" s="30" t="s">
        <v>933</v>
      </c>
      <c r="C547" s="56" t="s">
        <v>10</v>
      </c>
      <c r="D547" s="30" t="s">
        <v>79</v>
      </c>
      <c r="E547" s="30" t="s">
        <v>932</v>
      </c>
      <c r="F547" s="45" t="s">
        <v>934</v>
      </c>
    </row>
    <row r="548" spans="1:6" ht="15.75">
      <c r="A548" s="44" t="s">
        <v>948</v>
      </c>
      <c r="B548" s="30" t="s">
        <v>47</v>
      </c>
      <c r="C548" s="56" t="s">
        <v>10</v>
      </c>
      <c r="D548" s="30" t="s">
        <v>537</v>
      </c>
      <c r="E548" s="30" t="s">
        <v>949</v>
      </c>
      <c r="F548" s="45" t="s">
        <v>950</v>
      </c>
    </row>
    <row r="549" spans="1:6" ht="15.75">
      <c r="A549" s="54" t="s">
        <v>951</v>
      </c>
      <c r="B549" s="30" t="s">
        <v>47</v>
      </c>
      <c r="C549" s="56" t="s">
        <v>10</v>
      </c>
      <c r="D549" s="30" t="s">
        <v>725</v>
      </c>
      <c r="E549" s="30" t="s">
        <v>952</v>
      </c>
      <c r="F549" s="45" t="s">
        <v>953</v>
      </c>
    </row>
    <row r="550" spans="1:6" ht="15.75">
      <c r="A550" s="44" t="s">
        <v>956</v>
      </c>
      <c r="B550" s="30" t="s">
        <v>47</v>
      </c>
      <c r="C550" s="56" t="s">
        <v>10</v>
      </c>
      <c r="D550" s="30" t="s">
        <v>958</v>
      </c>
      <c r="E550" s="30" t="s">
        <v>957</v>
      </c>
      <c r="F550" s="45" t="s">
        <v>959</v>
      </c>
    </row>
    <row r="551" spans="1:6" ht="15.75">
      <c r="A551" s="44" t="s">
        <v>960</v>
      </c>
      <c r="B551" s="30" t="s">
        <v>962</v>
      </c>
      <c r="C551" s="56" t="s">
        <v>10</v>
      </c>
      <c r="D551" s="30" t="s">
        <v>297</v>
      </c>
      <c r="E551" s="30" t="s">
        <v>961</v>
      </c>
      <c r="F551" s="45" t="s">
        <v>963</v>
      </c>
    </row>
    <row r="552" spans="1:6" ht="15.75">
      <c r="A552" s="44" t="s">
        <v>964</v>
      </c>
      <c r="B552" s="30" t="s">
        <v>47</v>
      </c>
      <c r="C552" s="56" t="s">
        <v>10</v>
      </c>
      <c r="D552" s="30" t="s">
        <v>572</v>
      </c>
      <c r="E552" s="30" t="s">
        <v>965</v>
      </c>
      <c r="F552" s="45" t="s">
        <v>966</v>
      </c>
    </row>
    <row r="553" spans="1:6" ht="15.75">
      <c r="A553" s="44" t="s">
        <v>967</v>
      </c>
      <c r="B553" s="30" t="s">
        <v>47</v>
      </c>
      <c r="C553" s="56" t="s">
        <v>10</v>
      </c>
      <c r="D553" s="30" t="s">
        <v>969</v>
      </c>
      <c r="E553" s="30" t="s">
        <v>968</v>
      </c>
      <c r="F553" s="45" t="s">
        <v>970</v>
      </c>
    </row>
    <row r="554" spans="1:6" ht="15.75">
      <c r="A554" s="44" t="s">
        <v>971</v>
      </c>
      <c r="B554" s="30" t="s">
        <v>47</v>
      </c>
      <c r="C554" s="56" t="s">
        <v>10</v>
      </c>
      <c r="D554" s="30" t="s">
        <v>523</v>
      </c>
      <c r="E554" s="30" t="s">
        <v>972</v>
      </c>
      <c r="F554" s="45" t="s">
        <v>973</v>
      </c>
    </row>
    <row r="555" spans="1:6" ht="15.75">
      <c r="A555" s="44" t="s">
        <v>974</v>
      </c>
      <c r="B555" s="30" t="s">
        <v>976</v>
      </c>
      <c r="C555" s="56" t="s">
        <v>10</v>
      </c>
      <c r="D555" s="30" t="s">
        <v>74</v>
      </c>
      <c r="E555" s="30" t="s">
        <v>975</v>
      </c>
      <c r="F555" s="45" t="s">
        <v>977</v>
      </c>
    </row>
    <row r="556" spans="1:6" ht="15.75">
      <c r="A556" s="44" t="s">
        <v>978</v>
      </c>
      <c r="B556" s="30" t="s">
        <v>980</v>
      </c>
      <c r="C556" s="56" t="s">
        <v>10</v>
      </c>
      <c r="D556" s="30" t="s">
        <v>748</v>
      </c>
      <c r="E556" s="30" t="s">
        <v>979</v>
      </c>
      <c r="F556" s="45" t="s">
        <v>981</v>
      </c>
    </row>
    <row r="557" spans="1:6" ht="15.75">
      <c r="A557" s="44" t="s">
        <v>986</v>
      </c>
      <c r="B557" s="30" t="s">
        <v>47</v>
      </c>
      <c r="C557" s="56" t="s">
        <v>10</v>
      </c>
      <c r="D557" s="30" t="s">
        <v>988</v>
      </c>
      <c r="E557" s="30" t="s">
        <v>987</v>
      </c>
      <c r="F557" s="45" t="s">
        <v>989</v>
      </c>
    </row>
    <row r="558" spans="1:6" ht="15.75">
      <c r="A558" s="44" t="s">
        <v>990</v>
      </c>
      <c r="B558" s="30" t="s">
        <v>3</v>
      </c>
      <c r="C558" s="56" t="s">
        <v>10</v>
      </c>
      <c r="D558" s="30" t="s">
        <v>992</v>
      </c>
      <c r="E558" s="30" t="s">
        <v>991</v>
      </c>
      <c r="F558" s="45" t="s">
        <v>993</v>
      </c>
    </row>
    <row r="559" spans="1:6" ht="15.75">
      <c r="A559" s="44" t="s">
        <v>994</v>
      </c>
      <c r="B559" s="30" t="s">
        <v>997</v>
      </c>
      <c r="C559" s="56" t="s">
        <v>10</v>
      </c>
      <c r="D559" s="30" t="s">
        <v>996</v>
      </c>
      <c r="E559" s="30" t="s">
        <v>995</v>
      </c>
      <c r="F559" s="45" t="s">
        <v>998</v>
      </c>
    </row>
    <row r="560" spans="1:6" ht="15.75">
      <c r="A560" s="44" t="s">
        <v>999</v>
      </c>
      <c r="B560" s="30" t="s">
        <v>1000</v>
      </c>
      <c r="C560" s="56" t="s">
        <v>10</v>
      </c>
      <c r="D560" s="30" t="s">
        <v>988</v>
      </c>
      <c r="E560" s="30" t="s">
        <v>37</v>
      </c>
      <c r="F560" s="45" t="s">
        <v>1001</v>
      </c>
    </row>
    <row r="561" spans="1:6" ht="15.75">
      <c r="A561" s="44" t="s">
        <v>1006</v>
      </c>
      <c r="B561" s="30" t="s">
        <v>1009</v>
      </c>
      <c r="C561" s="56" t="s">
        <v>10</v>
      </c>
      <c r="D561" s="30" t="s">
        <v>1008</v>
      </c>
      <c r="E561" s="30" t="s">
        <v>1007</v>
      </c>
      <c r="F561" s="45" t="s">
        <v>1010</v>
      </c>
    </row>
    <row r="562" spans="1:6" ht="15.75">
      <c r="A562" s="44" t="s">
        <v>1016</v>
      </c>
      <c r="B562" s="30" t="s">
        <v>47</v>
      </c>
      <c r="C562" s="56" t="s">
        <v>10</v>
      </c>
      <c r="D562" s="30" t="s">
        <v>1018</v>
      </c>
      <c r="E562" s="30" t="s">
        <v>1017</v>
      </c>
      <c r="F562" s="45" t="s">
        <v>1019</v>
      </c>
    </row>
    <row r="563" spans="1:6" ht="15.75">
      <c r="A563" s="44" t="s">
        <v>1025</v>
      </c>
      <c r="B563" s="30" t="s">
        <v>1028</v>
      </c>
      <c r="C563" s="56" t="s">
        <v>10</v>
      </c>
      <c r="D563" s="30" t="s">
        <v>1027</v>
      </c>
      <c r="E563" s="30" t="s">
        <v>1026</v>
      </c>
      <c r="F563" s="45" t="s">
        <v>1029</v>
      </c>
    </row>
    <row r="564" spans="1:6" ht="15.75">
      <c r="A564" s="44" t="s">
        <v>1030</v>
      </c>
      <c r="B564" s="30" t="s">
        <v>47</v>
      </c>
      <c r="C564" s="56" t="s">
        <v>10</v>
      </c>
      <c r="D564" s="30" t="s">
        <v>1031</v>
      </c>
      <c r="E564" s="30" t="s">
        <v>66</v>
      </c>
      <c r="F564" s="45" t="s">
        <v>1032</v>
      </c>
    </row>
    <row r="565" spans="1:6" ht="15.75">
      <c r="A565" s="44" t="s">
        <v>1033</v>
      </c>
      <c r="B565" s="30" t="s">
        <v>1036</v>
      </c>
      <c r="C565" s="56" t="s">
        <v>10</v>
      </c>
      <c r="D565" s="30" t="s">
        <v>1035</v>
      </c>
      <c r="E565" s="30" t="s">
        <v>1034</v>
      </c>
      <c r="F565" s="45" t="s">
        <v>1037</v>
      </c>
    </row>
    <row r="566" spans="1:6" ht="15.75">
      <c r="A566" s="44" t="s">
        <v>1038</v>
      </c>
      <c r="B566" s="30" t="s">
        <v>47</v>
      </c>
      <c r="C566" s="56" t="s">
        <v>10</v>
      </c>
      <c r="D566" s="30" t="s">
        <v>645</v>
      </c>
      <c r="E566" s="30" t="s">
        <v>1039</v>
      </c>
      <c r="F566" s="45" t="s">
        <v>1040</v>
      </c>
    </row>
    <row r="567" spans="1:6" ht="15.75">
      <c r="A567" s="44" t="s">
        <v>1041</v>
      </c>
      <c r="B567" s="30" t="s">
        <v>1044</v>
      </c>
      <c r="C567" s="56" t="s">
        <v>10</v>
      </c>
      <c r="D567" s="30" t="s">
        <v>1043</v>
      </c>
      <c r="E567" s="30" t="s">
        <v>1042</v>
      </c>
      <c r="F567" s="45" t="s">
        <v>1045</v>
      </c>
    </row>
    <row r="568" spans="1:6" ht="15.75">
      <c r="A568" s="44" t="s">
        <v>1046</v>
      </c>
      <c r="B568" s="30" t="s">
        <v>702</v>
      </c>
      <c r="C568" s="56" t="s">
        <v>10</v>
      </c>
      <c r="D568" s="30" t="s">
        <v>1048</v>
      </c>
      <c r="E568" s="30" t="s">
        <v>1047</v>
      </c>
      <c r="F568" s="45" t="s">
        <v>1049</v>
      </c>
    </row>
    <row r="569" spans="1:6" ht="15.75">
      <c r="A569" s="44" t="s">
        <v>1050</v>
      </c>
      <c r="B569" s="30" t="s">
        <v>47</v>
      </c>
      <c r="C569" s="56" t="s">
        <v>10</v>
      </c>
      <c r="D569" s="30" t="s">
        <v>334</v>
      </c>
      <c r="E569" s="30" t="s">
        <v>1051</v>
      </c>
      <c r="F569" s="45" t="s">
        <v>1052</v>
      </c>
    </row>
    <row r="570" spans="1:6" ht="15.75">
      <c r="A570" s="44" t="s">
        <v>1053</v>
      </c>
      <c r="B570" s="30" t="s">
        <v>1056</v>
      </c>
      <c r="C570" s="56" t="s">
        <v>10</v>
      </c>
      <c r="D570" s="30" t="s">
        <v>1055</v>
      </c>
      <c r="E570" s="30" t="s">
        <v>1054</v>
      </c>
      <c r="F570" s="45" t="s">
        <v>1057</v>
      </c>
    </row>
    <row r="571" spans="1:6" ht="15.75">
      <c r="A571" s="44" t="s">
        <v>1062</v>
      </c>
      <c r="B571" s="30" t="s">
        <v>1065</v>
      </c>
      <c r="C571" s="56" t="s">
        <v>10</v>
      </c>
      <c r="D571" s="30" t="s">
        <v>1064</v>
      </c>
      <c r="E571" s="30" t="s">
        <v>1063</v>
      </c>
      <c r="F571" s="45" t="s">
        <v>1066</v>
      </c>
    </row>
    <row r="572" spans="1:6" ht="15.75">
      <c r="A572" s="44" t="s">
        <v>1067</v>
      </c>
      <c r="B572" s="30" t="s">
        <v>47</v>
      </c>
      <c r="C572" s="56" t="s">
        <v>10</v>
      </c>
      <c r="D572" s="30" t="s">
        <v>1069</v>
      </c>
      <c r="E572" s="30" t="s">
        <v>1068</v>
      </c>
      <c r="F572" s="45" t="s">
        <v>1070</v>
      </c>
    </row>
    <row r="573" spans="1:6" ht="15.75">
      <c r="A573" s="44" t="s">
        <v>1071</v>
      </c>
      <c r="B573" s="30" t="s">
        <v>47</v>
      </c>
      <c r="C573" s="56" t="s">
        <v>10</v>
      </c>
      <c r="D573" s="30" t="s">
        <v>1073</v>
      </c>
      <c r="E573" s="30" t="s">
        <v>1072</v>
      </c>
      <c r="F573" s="45" t="s">
        <v>1074</v>
      </c>
    </row>
    <row r="574" spans="1:6" ht="15.75">
      <c r="A574" s="44" t="s">
        <v>1075</v>
      </c>
      <c r="B574" s="30" t="s">
        <v>47</v>
      </c>
      <c r="C574" s="56" t="s">
        <v>10</v>
      </c>
      <c r="D574" s="30" t="s">
        <v>1076</v>
      </c>
      <c r="E574" s="30" t="s">
        <v>771</v>
      </c>
      <c r="F574" s="45" t="s">
        <v>1077</v>
      </c>
    </row>
    <row r="575" spans="1:6" ht="15.75">
      <c r="A575" s="44" t="s">
        <v>1082</v>
      </c>
      <c r="B575" s="30" t="s">
        <v>374</v>
      </c>
      <c r="C575" s="56" t="s">
        <v>10</v>
      </c>
      <c r="D575" s="30" t="s">
        <v>322</v>
      </c>
      <c r="E575" s="30" t="s">
        <v>1083</v>
      </c>
      <c r="F575" s="45" t="s">
        <v>1084</v>
      </c>
    </row>
    <row r="576" spans="1:6" ht="15.75">
      <c r="A576" s="44" t="s">
        <v>1085</v>
      </c>
      <c r="B576" s="30" t="s">
        <v>157</v>
      </c>
      <c r="C576" s="56" t="s">
        <v>10</v>
      </c>
      <c r="D576" s="30" t="s">
        <v>334</v>
      </c>
      <c r="E576" s="30" t="s">
        <v>1086</v>
      </c>
      <c r="F576" s="45" t="s">
        <v>1087</v>
      </c>
    </row>
    <row r="577" spans="1:6" ht="15.75">
      <c r="A577" s="44" t="s">
        <v>1092</v>
      </c>
      <c r="B577" s="30" t="s">
        <v>630</v>
      </c>
      <c r="C577" s="56" t="s">
        <v>10</v>
      </c>
      <c r="D577" s="30" t="s">
        <v>195</v>
      </c>
      <c r="E577" s="30" t="s">
        <v>1093</v>
      </c>
      <c r="F577" s="45" t="s">
        <v>1094</v>
      </c>
    </row>
    <row r="578" spans="1:6" ht="15.75">
      <c r="A578" s="44" t="s">
        <v>1095</v>
      </c>
      <c r="B578" s="30" t="s">
        <v>1097</v>
      </c>
      <c r="C578" s="56" t="s">
        <v>10</v>
      </c>
      <c r="D578" s="30" t="s">
        <v>677</v>
      </c>
      <c r="E578" s="30" t="s">
        <v>1096</v>
      </c>
      <c r="F578" s="45" t="s">
        <v>1098</v>
      </c>
    </row>
    <row r="579" spans="1:6" ht="15.75">
      <c r="A579" s="44" t="s">
        <v>1099</v>
      </c>
      <c r="B579" s="30" t="s">
        <v>47</v>
      </c>
      <c r="C579" s="56" t="s">
        <v>10</v>
      </c>
      <c r="D579" s="30" t="s">
        <v>1101</v>
      </c>
      <c r="E579" s="30" t="s">
        <v>1100</v>
      </c>
      <c r="F579" s="45" t="s">
        <v>1102</v>
      </c>
    </row>
    <row r="580" spans="1:6" ht="15.75">
      <c r="A580" s="44" t="s">
        <v>1103</v>
      </c>
      <c r="B580" s="30" t="s">
        <v>1106</v>
      </c>
      <c r="C580" s="56" t="s">
        <v>10</v>
      </c>
      <c r="D580" s="30" t="s">
        <v>1105</v>
      </c>
      <c r="E580" s="30" t="s">
        <v>1104</v>
      </c>
      <c r="F580" s="45" t="s">
        <v>1107</v>
      </c>
    </row>
    <row r="581" spans="1:6" ht="15.75">
      <c r="A581" s="44" t="s">
        <v>1111</v>
      </c>
      <c r="B581" s="30" t="s">
        <v>1114</v>
      </c>
      <c r="C581" s="56" t="s">
        <v>10</v>
      </c>
      <c r="D581" s="30" t="s">
        <v>1113</v>
      </c>
      <c r="E581" s="30" t="s">
        <v>1112</v>
      </c>
      <c r="F581" s="45" t="s">
        <v>1115</v>
      </c>
    </row>
    <row r="582" spans="1:6" ht="15.75">
      <c r="A582" s="44" t="s">
        <v>1116</v>
      </c>
      <c r="B582" s="30" t="s">
        <v>1119</v>
      </c>
      <c r="C582" s="56" t="s">
        <v>10</v>
      </c>
      <c r="D582" s="30" t="s">
        <v>1118</v>
      </c>
      <c r="E582" s="30" t="s">
        <v>1117</v>
      </c>
      <c r="F582" s="45" t="s">
        <v>1120</v>
      </c>
    </row>
    <row r="583" spans="1:6" ht="15.75">
      <c r="A583" s="44" t="s">
        <v>1121</v>
      </c>
      <c r="B583" s="30" t="s">
        <v>3</v>
      </c>
      <c r="C583" s="56" t="s">
        <v>10</v>
      </c>
      <c r="D583" s="30" t="s">
        <v>418</v>
      </c>
      <c r="E583" s="30" t="s">
        <v>1122</v>
      </c>
      <c r="F583" s="45" t="s">
        <v>1123</v>
      </c>
    </row>
    <row r="584" spans="1:6" ht="15.75">
      <c r="A584" s="44" t="s">
        <v>1127</v>
      </c>
      <c r="B584" s="30" t="s">
        <v>1129</v>
      </c>
      <c r="C584" s="56" t="s">
        <v>10</v>
      </c>
      <c r="D584" s="30" t="s">
        <v>608</v>
      </c>
      <c r="E584" s="30" t="s">
        <v>1128</v>
      </c>
      <c r="F584" s="45" t="s">
        <v>1130</v>
      </c>
    </row>
    <row r="585" spans="1:6" ht="15.75">
      <c r="A585" s="44" t="s">
        <v>1131</v>
      </c>
      <c r="B585" s="30" t="s">
        <v>47</v>
      </c>
      <c r="C585" s="56" t="s">
        <v>10</v>
      </c>
      <c r="D585" s="30" t="s">
        <v>1133</v>
      </c>
      <c r="E585" s="30" t="s">
        <v>1132</v>
      </c>
      <c r="F585" s="45" t="s">
        <v>1134</v>
      </c>
    </row>
    <row r="586" spans="1:6" ht="15.75">
      <c r="A586" s="44" t="s">
        <v>1135</v>
      </c>
      <c r="B586" s="30" t="s">
        <v>47</v>
      </c>
      <c r="C586" s="56" t="s">
        <v>10</v>
      </c>
      <c r="D586" s="30" t="s">
        <v>677</v>
      </c>
      <c r="E586" s="30" t="s">
        <v>1136</v>
      </c>
      <c r="F586" s="45" t="s">
        <v>1137</v>
      </c>
    </row>
    <row r="587" spans="1:6" ht="15.75">
      <c r="A587" s="44" t="s">
        <v>1147</v>
      </c>
      <c r="B587" s="30" t="s">
        <v>1150</v>
      </c>
      <c r="C587" s="56" t="s">
        <v>10</v>
      </c>
      <c r="D587" s="30" t="s">
        <v>1149</v>
      </c>
      <c r="E587" s="30" t="s">
        <v>1148</v>
      </c>
      <c r="F587" s="45" t="s">
        <v>1151</v>
      </c>
    </row>
    <row r="588" spans="1:6" ht="15.75">
      <c r="A588" s="44" t="s">
        <v>1152</v>
      </c>
      <c r="B588" s="30" t="s">
        <v>1154</v>
      </c>
      <c r="C588" s="56" t="s">
        <v>10</v>
      </c>
      <c r="D588" s="30" t="s">
        <v>856</v>
      </c>
      <c r="E588" s="30" t="s">
        <v>1153</v>
      </c>
      <c r="F588" s="45" t="s">
        <v>1155</v>
      </c>
    </row>
    <row r="589" spans="1:6" ht="15.75">
      <c r="A589" s="44" t="s">
        <v>1156</v>
      </c>
      <c r="B589" s="30" t="s">
        <v>1158</v>
      </c>
      <c r="C589" s="56" t="s">
        <v>10</v>
      </c>
      <c r="D589" s="30" t="s">
        <v>418</v>
      </c>
      <c r="E589" s="30" t="s">
        <v>1157</v>
      </c>
      <c r="F589" s="45" t="s">
        <v>1159</v>
      </c>
    </row>
    <row r="590" spans="1:6" ht="15.75">
      <c r="A590" s="44" t="s">
        <v>1160</v>
      </c>
      <c r="B590" s="30" t="s">
        <v>47</v>
      </c>
      <c r="C590" s="56" t="s">
        <v>10</v>
      </c>
      <c r="D590" s="30" t="s">
        <v>1162</v>
      </c>
      <c r="E590" s="30" t="s">
        <v>1161</v>
      </c>
      <c r="F590" s="45" t="s">
        <v>1163</v>
      </c>
    </row>
    <row r="591" spans="1:6" ht="15.75">
      <c r="A591" s="44" t="s">
        <v>1168</v>
      </c>
      <c r="B591" s="30" t="s">
        <v>1170</v>
      </c>
      <c r="C591" s="56" t="s">
        <v>10</v>
      </c>
      <c r="D591" s="30" t="s">
        <v>289</v>
      </c>
      <c r="E591" s="30" t="s">
        <v>1169</v>
      </c>
      <c r="F591" s="45" t="s">
        <v>1171</v>
      </c>
    </row>
    <row r="592" spans="1:6" ht="15.75">
      <c r="A592" s="44" t="s">
        <v>1176</v>
      </c>
      <c r="B592" s="30" t="s">
        <v>1178</v>
      </c>
      <c r="C592" s="56" t="s">
        <v>10</v>
      </c>
      <c r="D592" s="30" t="s">
        <v>1101</v>
      </c>
      <c r="E592" s="30" t="s">
        <v>1177</v>
      </c>
      <c r="F592" s="45" t="s">
        <v>1179</v>
      </c>
    </row>
    <row r="593" spans="1:6" ht="15.75">
      <c r="A593" s="44" t="s">
        <v>1180</v>
      </c>
      <c r="B593" s="30" t="s">
        <v>47</v>
      </c>
      <c r="C593" s="56" t="s">
        <v>10</v>
      </c>
      <c r="D593" s="30" t="s">
        <v>1181</v>
      </c>
      <c r="E593" s="30" t="s">
        <v>587</v>
      </c>
      <c r="F593" s="45" t="s">
        <v>1182</v>
      </c>
    </row>
    <row r="594" spans="1:6" ht="15.75">
      <c r="A594" s="44" t="s">
        <v>1183</v>
      </c>
      <c r="B594" s="30" t="s">
        <v>47</v>
      </c>
      <c r="C594" s="56" t="s">
        <v>10</v>
      </c>
      <c r="D594" s="30" t="s">
        <v>668</v>
      </c>
      <c r="E594" s="30" t="s">
        <v>288</v>
      </c>
      <c r="F594" s="45" t="s">
        <v>1184</v>
      </c>
    </row>
    <row r="595" spans="1:6" ht="15.75">
      <c r="A595" s="44" t="s">
        <v>1192</v>
      </c>
      <c r="B595" s="30" t="s">
        <v>1195</v>
      </c>
      <c r="C595" s="56" t="s">
        <v>10</v>
      </c>
      <c r="D595" s="30" t="s">
        <v>1194</v>
      </c>
      <c r="E595" s="30" t="s">
        <v>1193</v>
      </c>
      <c r="F595" s="45" t="s">
        <v>1196</v>
      </c>
    </row>
    <row r="596" spans="1:6" ht="15.75">
      <c r="A596" s="44" t="s">
        <v>1197</v>
      </c>
      <c r="B596" s="30" t="s">
        <v>47</v>
      </c>
      <c r="C596" s="56" t="s">
        <v>10</v>
      </c>
      <c r="D596" s="30" t="s">
        <v>1199</v>
      </c>
      <c r="E596" s="30" t="s">
        <v>1198</v>
      </c>
      <c r="F596" s="45" t="s">
        <v>1200</v>
      </c>
    </row>
    <row r="597" spans="1:6" ht="15.75">
      <c r="A597" s="44" t="s">
        <v>1205</v>
      </c>
      <c r="B597" s="30" t="s">
        <v>47</v>
      </c>
      <c r="C597" s="56" t="s">
        <v>10</v>
      </c>
      <c r="D597" s="30" t="s">
        <v>924</v>
      </c>
      <c r="E597" s="30" t="s">
        <v>1206</v>
      </c>
      <c r="F597" s="45" t="s">
        <v>1207</v>
      </c>
    </row>
    <row r="598" spans="1:6" ht="15.75">
      <c r="A598" s="44" t="s">
        <v>1208</v>
      </c>
      <c r="B598" s="30" t="s">
        <v>1211</v>
      </c>
      <c r="C598" s="56" t="s">
        <v>10</v>
      </c>
      <c r="D598" s="30" t="s">
        <v>1210</v>
      </c>
      <c r="E598" s="30" t="s">
        <v>1209</v>
      </c>
      <c r="F598" s="45" t="s">
        <v>1212</v>
      </c>
    </row>
    <row r="599" spans="1:6" ht="15.75">
      <c r="A599" s="44" t="s">
        <v>1213</v>
      </c>
      <c r="B599" s="30" t="s">
        <v>1215</v>
      </c>
      <c r="C599" s="56" t="s">
        <v>10</v>
      </c>
      <c r="D599" s="30" t="s">
        <v>1214</v>
      </c>
      <c r="E599" s="30" t="s">
        <v>587</v>
      </c>
      <c r="F599" s="45" t="s">
        <v>1216</v>
      </c>
    </row>
    <row r="600" spans="1:6" ht="15.75">
      <c r="A600" s="44" t="s">
        <v>1217</v>
      </c>
      <c r="B600" s="30" t="s">
        <v>47</v>
      </c>
      <c r="C600" s="56" t="s">
        <v>10</v>
      </c>
      <c r="D600" s="30" t="s">
        <v>924</v>
      </c>
      <c r="E600" s="30" t="s">
        <v>1218</v>
      </c>
      <c r="F600" s="45" t="s">
        <v>1219</v>
      </c>
    </row>
    <row r="601" spans="1:6" ht="15.75">
      <c r="A601" s="44" t="s">
        <v>1220</v>
      </c>
      <c r="B601" s="30" t="s">
        <v>138</v>
      </c>
      <c r="C601" s="56" t="s">
        <v>10</v>
      </c>
      <c r="D601" s="30" t="s">
        <v>519</v>
      </c>
      <c r="E601" s="30" t="s">
        <v>1221</v>
      </c>
      <c r="F601" s="45" t="s">
        <v>1222</v>
      </c>
    </row>
    <row r="602" spans="1:6" ht="15.75">
      <c r="A602" s="44" t="s">
        <v>1223</v>
      </c>
      <c r="B602" s="30" t="s">
        <v>1225</v>
      </c>
      <c r="C602" s="56" t="s">
        <v>10</v>
      </c>
      <c r="D602" s="30" t="s">
        <v>110</v>
      </c>
      <c r="E602" s="30" t="s">
        <v>1224</v>
      </c>
      <c r="F602" s="45" t="s">
        <v>1226</v>
      </c>
    </row>
    <row r="603" spans="1:6" ht="15.75">
      <c r="A603" s="44" t="s">
        <v>1231</v>
      </c>
      <c r="B603" s="30" t="s">
        <v>47</v>
      </c>
      <c r="C603" s="56" t="s">
        <v>10</v>
      </c>
      <c r="D603" s="30" t="s">
        <v>1233</v>
      </c>
      <c r="E603" s="30" t="s">
        <v>1232</v>
      </c>
      <c r="F603" s="45" t="s">
        <v>1234</v>
      </c>
    </row>
    <row r="604" spans="1:6" ht="15.75">
      <c r="A604" s="44" t="s">
        <v>1240</v>
      </c>
      <c r="B604" s="30" t="s">
        <v>1242</v>
      </c>
      <c r="C604" s="56" t="s">
        <v>10</v>
      </c>
      <c r="D604" s="30" t="s">
        <v>806</v>
      </c>
      <c r="E604" s="30" t="s">
        <v>1241</v>
      </c>
      <c r="F604" s="45" t="s">
        <v>1243</v>
      </c>
    </row>
    <row r="605" spans="1:6" ht="15.75">
      <c r="A605" s="44" t="s">
        <v>1248</v>
      </c>
      <c r="B605" s="30" t="s">
        <v>524</v>
      </c>
      <c r="C605" s="56" t="s">
        <v>10</v>
      </c>
      <c r="D605" s="30" t="s">
        <v>322</v>
      </c>
      <c r="E605" s="30" t="s">
        <v>1249</v>
      </c>
      <c r="F605" s="45" t="s">
        <v>1250</v>
      </c>
    </row>
    <row r="606" spans="1:6" ht="15.75">
      <c r="A606" s="44" t="s">
        <v>1251</v>
      </c>
      <c r="B606" s="30" t="s">
        <v>1252</v>
      </c>
      <c r="C606" s="56" t="s">
        <v>10</v>
      </c>
      <c r="D606" s="30" t="s">
        <v>523</v>
      </c>
      <c r="E606" s="30" t="s">
        <v>489</v>
      </c>
      <c r="F606" s="45" t="s">
        <v>1253</v>
      </c>
    </row>
    <row r="607" spans="1:6" ht="15.75">
      <c r="A607" s="44" t="s">
        <v>1259</v>
      </c>
      <c r="B607" s="30" t="s">
        <v>1262</v>
      </c>
      <c r="C607" s="56" t="s">
        <v>10</v>
      </c>
      <c r="D607" s="30" t="s">
        <v>1261</v>
      </c>
      <c r="E607" s="30" t="s">
        <v>1260</v>
      </c>
      <c r="F607" s="45" t="s">
        <v>1263</v>
      </c>
    </row>
    <row r="608" spans="1:6" ht="15.75">
      <c r="A608" s="44" t="s">
        <v>1264</v>
      </c>
      <c r="B608" s="30" t="s">
        <v>1267</v>
      </c>
      <c r="C608" s="56" t="s">
        <v>10</v>
      </c>
      <c r="D608" s="30" t="s">
        <v>1266</v>
      </c>
      <c r="E608" s="30" t="s">
        <v>1265</v>
      </c>
      <c r="F608" s="45" t="s">
        <v>1268</v>
      </c>
    </row>
    <row r="609" spans="1:6" ht="15.75">
      <c r="A609" s="44" t="s">
        <v>1273</v>
      </c>
      <c r="B609" s="30" t="s">
        <v>47</v>
      </c>
      <c r="C609" s="56" t="s">
        <v>10</v>
      </c>
      <c r="D609" s="30" t="s">
        <v>1275</v>
      </c>
      <c r="E609" s="30" t="s">
        <v>1274</v>
      </c>
      <c r="F609" s="45" t="s">
        <v>1276</v>
      </c>
    </row>
    <row r="610" spans="1:6" ht="15.75">
      <c r="A610" s="44" t="s">
        <v>1282</v>
      </c>
      <c r="B610" s="30" t="s">
        <v>196</v>
      </c>
      <c r="C610" s="56" t="s">
        <v>10</v>
      </c>
      <c r="D610" s="30" t="s">
        <v>1284</v>
      </c>
      <c r="E610" s="30" t="s">
        <v>1283</v>
      </c>
      <c r="F610" s="45" t="s">
        <v>1285</v>
      </c>
    </row>
    <row r="611" spans="1:6" ht="15.75">
      <c r="A611" s="44" t="s">
        <v>397</v>
      </c>
      <c r="B611" s="30" t="s">
        <v>47</v>
      </c>
      <c r="C611" s="56" t="s">
        <v>10</v>
      </c>
      <c r="D611" s="30" t="s">
        <v>66</v>
      </c>
      <c r="E611" s="30" t="s">
        <v>66</v>
      </c>
      <c r="F611" s="45" t="s">
        <v>1286</v>
      </c>
    </row>
    <row r="612" spans="1:6" ht="15.75">
      <c r="A612" s="44" t="s">
        <v>1287</v>
      </c>
      <c r="B612" s="30" t="s">
        <v>1289</v>
      </c>
      <c r="C612" s="56" t="s">
        <v>10</v>
      </c>
      <c r="D612" s="30" t="s">
        <v>523</v>
      </c>
      <c r="E612" s="30" t="s">
        <v>1288</v>
      </c>
      <c r="F612" s="45" t="s">
        <v>1290</v>
      </c>
    </row>
    <row r="613" spans="1:6" ht="15.75">
      <c r="A613" s="44" t="s">
        <v>397</v>
      </c>
      <c r="B613" s="30" t="s">
        <v>47</v>
      </c>
      <c r="C613" s="56" t="s">
        <v>10</v>
      </c>
      <c r="D613" s="30" t="s">
        <v>66</v>
      </c>
      <c r="E613" s="30" t="s">
        <v>66</v>
      </c>
      <c r="F613" s="45" t="s">
        <v>1291</v>
      </c>
    </row>
    <row r="614" spans="1:6" ht="15.75">
      <c r="A614" s="44" t="s">
        <v>1292</v>
      </c>
      <c r="B614" s="30" t="s">
        <v>1295</v>
      </c>
      <c r="C614" s="56" t="s">
        <v>10</v>
      </c>
      <c r="D614" s="30" t="s">
        <v>1294</v>
      </c>
      <c r="E614" s="30" t="s">
        <v>1293</v>
      </c>
      <c r="F614" s="45" t="s">
        <v>1296</v>
      </c>
    </row>
    <row r="615" spans="1:6" ht="15.75">
      <c r="A615" s="44" t="s">
        <v>1302</v>
      </c>
      <c r="B615" s="30" t="s">
        <v>1305</v>
      </c>
      <c r="C615" s="56" t="s">
        <v>10</v>
      </c>
      <c r="D615" s="30" t="s">
        <v>1304</v>
      </c>
      <c r="E615" s="30" t="s">
        <v>1303</v>
      </c>
      <c r="F615" s="45" t="s">
        <v>1306</v>
      </c>
    </row>
    <row r="616" spans="1:6" ht="15.75">
      <c r="A616" s="44" t="s">
        <v>1307</v>
      </c>
      <c r="B616" s="30" t="s">
        <v>47</v>
      </c>
      <c r="C616" s="56" t="s">
        <v>10</v>
      </c>
      <c r="D616" s="30" t="s">
        <v>156</v>
      </c>
      <c r="E616" s="30" t="s">
        <v>1308</v>
      </c>
      <c r="F616" s="45" t="s">
        <v>1309</v>
      </c>
    </row>
    <row r="617" spans="1:6" ht="15.75">
      <c r="A617" s="44" t="s">
        <v>1310</v>
      </c>
      <c r="B617" s="30" t="s">
        <v>1312</v>
      </c>
      <c r="C617" s="56" t="s">
        <v>10</v>
      </c>
      <c r="D617" s="30" t="s">
        <v>523</v>
      </c>
      <c r="E617" s="30" t="s">
        <v>1311</v>
      </c>
      <c r="F617" s="45" t="s">
        <v>1313</v>
      </c>
    </row>
    <row r="618" spans="1:6" ht="15.75">
      <c r="A618" s="44" t="s">
        <v>1314</v>
      </c>
      <c r="B618" s="30" t="s">
        <v>47</v>
      </c>
      <c r="C618" s="56" t="s">
        <v>10</v>
      </c>
      <c r="D618" s="30" t="s">
        <v>1316</v>
      </c>
      <c r="E618" s="30" t="s">
        <v>1315</v>
      </c>
      <c r="F618" s="45" t="s">
        <v>1317</v>
      </c>
    </row>
    <row r="619" spans="1:6" ht="15.75">
      <c r="A619" s="44" t="s">
        <v>1318</v>
      </c>
      <c r="B619" s="30" t="s">
        <v>47</v>
      </c>
      <c r="C619" s="56" t="s">
        <v>10</v>
      </c>
      <c r="D619" s="30" t="s">
        <v>1320</v>
      </c>
      <c r="E619" s="30" t="s">
        <v>1319</v>
      </c>
      <c r="F619" s="45" t="s">
        <v>1321</v>
      </c>
    </row>
    <row r="620" spans="1:6" ht="15.75">
      <c r="A620" s="44" t="s">
        <v>1322</v>
      </c>
      <c r="B620" s="30" t="s">
        <v>47</v>
      </c>
      <c r="C620" s="56" t="s">
        <v>10</v>
      </c>
      <c r="D620" s="30" t="s">
        <v>1324</v>
      </c>
      <c r="E620" s="30" t="s">
        <v>1323</v>
      </c>
      <c r="F620" s="45" t="s">
        <v>1325</v>
      </c>
    </row>
    <row r="621" spans="1:6" ht="15.75">
      <c r="A621" s="44" t="s">
        <v>1326</v>
      </c>
      <c r="B621" s="30" t="s">
        <v>1329</v>
      </c>
      <c r="C621" s="56" t="s">
        <v>10</v>
      </c>
      <c r="D621" s="30" t="s">
        <v>1328</v>
      </c>
      <c r="E621" s="30" t="s">
        <v>1327</v>
      </c>
      <c r="F621" s="45" t="s">
        <v>1330</v>
      </c>
    </row>
    <row r="622" spans="1:6" ht="15.75">
      <c r="A622" s="44" t="s">
        <v>1331</v>
      </c>
      <c r="B622" s="30" t="s">
        <v>47</v>
      </c>
      <c r="C622" s="56" t="s">
        <v>10</v>
      </c>
      <c r="D622" s="30" t="s">
        <v>74</v>
      </c>
      <c r="E622" s="30" t="s">
        <v>1332</v>
      </c>
      <c r="F622" s="45" t="s">
        <v>1333</v>
      </c>
    </row>
    <row r="623" spans="1:6" ht="15.75">
      <c r="A623" s="44" t="s">
        <v>1334</v>
      </c>
      <c r="B623" s="30" t="s">
        <v>47</v>
      </c>
      <c r="C623" s="56" t="s">
        <v>10</v>
      </c>
      <c r="D623" s="30" t="s">
        <v>156</v>
      </c>
      <c r="E623" s="30" t="s">
        <v>1335</v>
      </c>
      <c r="F623" s="45" t="s">
        <v>1336</v>
      </c>
    </row>
    <row r="624" spans="1:6" ht="15.75">
      <c r="A624" s="44" t="s">
        <v>1346</v>
      </c>
      <c r="B624" s="30" t="s">
        <v>47</v>
      </c>
      <c r="C624" s="56" t="s">
        <v>10</v>
      </c>
      <c r="D624" s="30" t="s">
        <v>1101</v>
      </c>
      <c r="E624" s="30" t="s">
        <v>1347</v>
      </c>
      <c r="F624" s="45" t="s">
        <v>1348</v>
      </c>
    </row>
    <row r="625" spans="1:6" ht="15.75">
      <c r="A625" s="44" t="s">
        <v>1354</v>
      </c>
      <c r="B625" s="30" t="s">
        <v>1357</v>
      </c>
      <c r="C625" s="56" t="s">
        <v>10</v>
      </c>
      <c r="D625" s="30" t="s">
        <v>1356</v>
      </c>
      <c r="E625" s="30" t="s">
        <v>1355</v>
      </c>
      <c r="F625" s="45" t="s">
        <v>1358</v>
      </c>
    </row>
    <row r="626" spans="1:6" ht="15.75">
      <c r="A626" s="44" t="s">
        <v>1359</v>
      </c>
      <c r="B626" s="30" t="s">
        <v>630</v>
      </c>
      <c r="C626" s="56" t="s">
        <v>10</v>
      </c>
      <c r="D626" s="30" t="s">
        <v>1118</v>
      </c>
      <c r="E626" s="30" t="s">
        <v>1360</v>
      </c>
      <c r="F626" s="45" t="s">
        <v>1361</v>
      </c>
    </row>
    <row r="627" spans="1:6" ht="15.75">
      <c r="A627" s="44" t="s">
        <v>1366</v>
      </c>
      <c r="B627" s="30" t="s">
        <v>47</v>
      </c>
      <c r="C627" s="56" t="s">
        <v>10</v>
      </c>
      <c r="D627" s="30" t="s">
        <v>1368</v>
      </c>
      <c r="E627" s="30" t="s">
        <v>1367</v>
      </c>
      <c r="F627" s="45" t="s">
        <v>1369</v>
      </c>
    </row>
    <row r="628" spans="1:6" ht="15.75">
      <c r="A628" s="44" t="s">
        <v>1370</v>
      </c>
      <c r="B628" s="30" t="s">
        <v>47</v>
      </c>
      <c r="C628" s="56" t="s">
        <v>10</v>
      </c>
      <c r="D628" s="30" t="s">
        <v>1372</v>
      </c>
      <c r="E628" s="30" t="s">
        <v>1371</v>
      </c>
      <c r="F628" s="45" t="s">
        <v>1373</v>
      </c>
    </row>
    <row r="629" spans="1:6" ht="15.75">
      <c r="A629" s="44" t="s">
        <v>1383</v>
      </c>
      <c r="B629" s="30" t="s">
        <v>47</v>
      </c>
      <c r="C629" s="56" t="s">
        <v>10</v>
      </c>
      <c r="D629" s="30" t="s">
        <v>1385</v>
      </c>
      <c r="E629" s="30" t="s">
        <v>1384</v>
      </c>
      <c r="F629" s="45" t="s">
        <v>1386</v>
      </c>
    </row>
    <row r="630" spans="1:6" ht="15.75">
      <c r="A630" s="44" t="s">
        <v>1387</v>
      </c>
      <c r="B630" s="30" t="s">
        <v>47</v>
      </c>
      <c r="C630" s="56" t="s">
        <v>10</v>
      </c>
      <c r="D630" s="30" t="s">
        <v>1389</v>
      </c>
      <c r="E630" s="30" t="s">
        <v>1388</v>
      </c>
      <c r="F630" s="45" t="s">
        <v>1390</v>
      </c>
    </row>
    <row r="631" spans="1:6" ht="15.75">
      <c r="A631" s="44" t="s">
        <v>1395</v>
      </c>
      <c r="B631" s="30" t="s">
        <v>196</v>
      </c>
      <c r="C631" s="56" t="s">
        <v>10</v>
      </c>
      <c r="D631" s="30" t="s">
        <v>1397</v>
      </c>
      <c r="E631" s="30" t="s">
        <v>1396</v>
      </c>
      <c r="F631" s="45" t="s">
        <v>1398</v>
      </c>
    </row>
    <row r="632" spans="1:6" ht="15.75">
      <c r="A632" s="44" t="s">
        <v>1399</v>
      </c>
      <c r="B632" s="30" t="s">
        <v>47</v>
      </c>
      <c r="C632" s="56" t="s">
        <v>10</v>
      </c>
      <c r="D632" s="30" t="s">
        <v>645</v>
      </c>
      <c r="E632" s="30" t="s">
        <v>1400</v>
      </c>
      <c r="F632" s="45" t="s">
        <v>1401</v>
      </c>
    </row>
    <row r="633" spans="1:6" ht="15.75">
      <c r="A633" s="44" t="s">
        <v>1402</v>
      </c>
      <c r="B633" s="30" t="s">
        <v>1404</v>
      </c>
      <c r="C633" s="56" t="s">
        <v>10</v>
      </c>
      <c r="D633" s="30" t="s">
        <v>645</v>
      </c>
      <c r="E633" s="30" t="s">
        <v>1403</v>
      </c>
      <c r="F633" s="45" t="s">
        <v>1405</v>
      </c>
    </row>
    <row r="634" spans="1:6" ht="15.75">
      <c r="A634" s="44" t="s">
        <v>1406</v>
      </c>
      <c r="B634" s="30" t="s">
        <v>196</v>
      </c>
      <c r="C634" s="56" t="s">
        <v>10</v>
      </c>
      <c r="D634" s="30" t="s">
        <v>748</v>
      </c>
      <c r="E634" s="30" t="s">
        <v>1407</v>
      </c>
      <c r="F634" s="45" t="s">
        <v>1408</v>
      </c>
    </row>
    <row r="635" spans="1:6" ht="15.75">
      <c r="A635" s="44" t="s">
        <v>1409</v>
      </c>
      <c r="B635" s="30" t="s">
        <v>47</v>
      </c>
      <c r="C635" s="56" t="s">
        <v>10</v>
      </c>
      <c r="D635" s="30" t="s">
        <v>326</v>
      </c>
      <c r="E635" s="30" t="s">
        <v>312</v>
      </c>
      <c r="F635" s="45" t="s">
        <v>1410</v>
      </c>
    </row>
    <row r="636" spans="1:6" ht="15.75">
      <c r="A636" s="44" t="s">
        <v>1411</v>
      </c>
      <c r="B636" s="30" t="s">
        <v>47</v>
      </c>
      <c r="C636" s="56" t="s">
        <v>10</v>
      </c>
      <c r="D636" s="30" t="s">
        <v>1413</v>
      </c>
      <c r="E636" s="30" t="s">
        <v>1412</v>
      </c>
      <c r="F636" s="45" t="s">
        <v>1414</v>
      </c>
    </row>
    <row r="637" spans="1:6" ht="15.75">
      <c r="A637" s="44" t="s">
        <v>1415</v>
      </c>
      <c r="B637" s="30" t="s">
        <v>47</v>
      </c>
      <c r="C637" s="56" t="s">
        <v>10</v>
      </c>
      <c r="D637" s="30" t="s">
        <v>1417</v>
      </c>
      <c r="E637" s="30" t="s">
        <v>1416</v>
      </c>
      <c r="F637" s="45" t="s">
        <v>1418</v>
      </c>
    </row>
    <row r="638" spans="1:6" ht="15.75">
      <c r="A638" s="44" t="s">
        <v>1419</v>
      </c>
      <c r="B638" s="30" t="s">
        <v>47</v>
      </c>
      <c r="C638" s="56" t="s">
        <v>10</v>
      </c>
      <c r="D638" s="30" t="s">
        <v>1421</v>
      </c>
      <c r="E638" s="30" t="s">
        <v>1420</v>
      </c>
      <c r="F638" s="45" t="s">
        <v>1422</v>
      </c>
    </row>
    <row r="639" spans="1:6" ht="15.75">
      <c r="A639" s="44" t="s">
        <v>1428</v>
      </c>
      <c r="B639" s="30" t="s">
        <v>1430</v>
      </c>
      <c r="C639" s="56" t="s">
        <v>10</v>
      </c>
      <c r="D639" s="30" t="s">
        <v>711</v>
      </c>
      <c r="E639" s="30" t="s">
        <v>1429</v>
      </c>
      <c r="F639" s="45" t="s">
        <v>1431</v>
      </c>
    </row>
    <row r="640" spans="1:6" ht="15.75">
      <c r="A640" s="44" t="s">
        <v>1435</v>
      </c>
      <c r="B640" s="30" t="s">
        <v>47</v>
      </c>
      <c r="C640" s="56" t="s">
        <v>10</v>
      </c>
      <c r="D640" s="30" t="s">
        <v>1069</v>
      </c>
      <c r="E640" s="30" t="s">
        <v>1436</v>
      </c>
      <c r="F640" s="45" t="s">
        <v>1437</v>
      </c>
    </row>
    <row r="641" spans="1:6" ht="15.75">
      <c r="A641" s="44" t="s">
        <v>1441</v>
      </c>
      <c r="B641" s="30" t="s">
        <v>47</v>
      </c>
      <c r="C641" s="56" t="s">
        <v>10</v>
      </c>
      <c r="D641" s="30" t="s">
        <v>1101</v>
      </c>
      <c r="E641" s="30" t="s">
        <v>1442</v>
      </c>
      <c r="F641" s="45" t="s">
        <v>1443</v>
      </c>
    </row>
    <row r="642" spans="1:6" ht="15.75">
      <c r="A642" s="44" t="s">
        <v>1444</v>
      </c>
      <c r="B642" s="30" t="s">
        <v>47</v>
      </c>
      <c r="C642" s="56" t="s">
        <v>10</v>
      </c>
      <c r="D642" s="30" t="s">
        <v>1446</v>
      </c>
      <c r="E642" s="30" t="s">
        <v>1445</v>
      </c>
      <c r="F642" s="45" t="s">
        <v>1447</v>
      </c>
    </row>
    <row r="643" spans="1:6" ht="15.75">
      <c r="A643" s="44" t="s">
        <v>1451</v>
      </c>
      <c r="B643" s="30" t="s">
        <v>47</v>
      </c>
      <c r="C643" s="56" t="s">
        <v>10</v>
      </c>
      <c r="D643" s="30" t="s">
        <v>66</v>
      </c>
      <c r="E643" s="30" t="s">
        <v>66</v>
      </c>
      <c r="F643" s="45" t="s">
        <v>1452</v>
      </c>
    </row>
    <row r="644" spans="1:6" ht="15.75">
      <c r="A644" s="44" t="s">
        <v>1453</v>
      </c>
      <c r="B644" s="30" t="s">
        <v>1455</v>
      </c>
      <c r="C644" s="56" t="s">
        <v>10</v>
      </c>
      <c r="D644" s="30" t="s">
        <v>725</v>
      </c>
      <c r="E644" s="30" t="s">
        <v>1454</v>
      </c>
      <c r="F644" s="45" t="s">
        <v>1456</v>
      </c>
    </row>
    <row r="645" spans="1:6" ht="15.75">
      <c r="A645" s="44" t="s">
        <v>1467</v>
      </c>
      <c r="B645" s="30" t="s">
        <v>166</v>
      </c>
      <c r="C645" s="56" t="s">
        <v>10</v>
      </c>
      <c r="D645" s="30" t="s">
        <v>1469</v>
      </c>
      <c r="E645" s="30" t="s">
        <v>1468</v>
      </c>
      <c r="F645" s="45" t="s">
        <v>1470</v>
      </c>
    </row>
    <row r="646" spans="1:6" ht="15.75">
      <c r="A646" s="44" t="s">
        <v>1473</v>
      </c>
      <c r="B646" s="30" t="s">
        <v>1475</v>
      </c>
      <c r="C646" s="56" t="s">
        <v>10</v>
      </c>
      <c r="D646" s="30" t="s">
        <v>685</v>
      </c>
      <c r="E646" s="30" t="s">
        <v>1474</v>
      </c>
      <c r="F646" s="45" t="s">
        <v>1476</v>
      </c>
    </row>
    <row r="647" spans="1:6" ht="15.75">
      <c r="A647" s="44" t="s">
        <v>1477</v>
      </c>
      <c r="B647" s="30" t="s">
        <v>1479</v>
      </c>
      <c r="C647" s="56" t="s">
        <v>10</v>
      </c>
      <c r="D647" s="30" t="s">
        <v>1174</v>
      </c>
      <c r="E647" s="30" t="s">
        <v>1478</v>
      </c>
      <c r="F647" s="45" t="s">
        <v>1480</v>
      </c>
    </row>
    <row r="648" spans="1:6" ht="15.75">
      <c r="A648" s="44" t="s">
        <v>1481</v>
      </c>
      <c r="B648" s="30" t="s">
        <v>47</v>
      </c>
      <c r="C648" s="56" t="s">
        <v>10</v>
      </c>
      <c r="D648" s="30" t="s">
        <v>1483</v>
      </c>
      <c r="E648" s="30" t="s">
        <v>1482</v>
      </c>
      <c r="F648" s="45" t="s">
        <v>1484</v>
      </c>
    </row>
    <row r="649" spans="1:6" ht="15.75">
      <c r="A649" s="44" t="s">
        <v>1485</v>
      </c>
      <c r="B649" s="30" t="s">
        <v>1487</v>
      </c>
      <c r="C649" s="56" t="s">
        <v>10</v>
      </c>
      <c r="D649" s="30" t="s">
        <v>443</v>
      </c>
      <c r="E649" s="30" t="s">
        <v>1486</v>
      </c>
      <c r="F649" s="45" t="s">
        <v>1488</v>
      </c>
    </row>
    <row r="650" spans="1:6" ht="15.75">
      <c r="A650" s="44" t="s">
        <v>1492</v>
      </c>
      <c r="B650" s="30" t="s">
        <v>1494</v>
      </c>
      <c r="C650" s="56" t="s">
        <v>10</v>
      </c>
      <c r="D650" s="30" t="s">
        <v>924</v>
      </c>
      <c r="E650" s="30" t="s">
        <v>1493</v>
      </c>
      <c r="F650" s="45" t="s">
        <v>1495</v>
      </c>
    </row>
    <row r="651" spans="1:6" ht="15.75">
      <c r="A651" s="44" t="s">
        <v>1500</v>
      </c>
      <c r="B651" s="30" t="s">
        <v>47</v>
      </c>
      <c r="C651" s="56" t="s">
        <v>10</v>
      </c>
      <c r="D651" s="30" t="s">
        <v>900</v>
      </c>
      <c r="E651" s="30" t="s">
        <v>1501</v>
      </c>
      <c r="F651" s="45" t="s">
        <v>1502</v>
      </c>
    </row>
    <row r="652" spans="1:6" ht="15.75">
      <c r="A652" s="44" t="s">
        <v>1503</v>
      </c>
      <c r="B652" s="30" t="s">
        <v>1505</v>
      </c>
      <c r="C652" s="56" t="s">
        <v>10</v>
      </c>
      <c r="D652" s="30" t="s">
        <v>924</v>
      </c>
      <c r="E652" s="30" t="s">
        <v>1504</v>
      </c>
      <c r="F652" s="45" t="s">
        <v>1506</v>
      </c>
    </row>
    <row r="653" spans="1:6" ht="15.75">
      <c r="A653" s="44" t="s">
        <v>1507</v>
      </c>
      <c r="B653" s="30" t="s">
        <v>47</v>
      </c>
      <c r="C653" s="56" t="s">
        <v>10</v>
      </c>
      <c r="D653" s="30" t="s">
        <v>1509</v>
      </c>
      <c r="E653" s="30" t="s">
        <v>1508</v>
      </c>
      <c r="F653" s="45" t="s">
        <v>1510</v>
      </c>
    </row>
    <row r="654" spans="1:6" ht="15.75">
      <c r="A654" s="44" t="s">
        <v>1516</v>
      </c>
      <c r="B654" s="30" t="s">
        <v>47</v>
      </c>
      <c r="C654" s="56" t="s">
        <v>10</v>
      </c>
      <c r="D654" s="30" t="s">
        <v>1518</v>
      </c>
      <c r="E654" s="30" t="s">
        <v>1517</v>
      </c>
      <c r="F654" s="45" t="s">
        <v>1519</v>
      </c>
    </row>
    <row r="655" spans="1:6" ht="15.75">
      <c r="A655" s="44" t="s">
        <v>1520</v>
      </c>
      <c r="B655" s="30" t="s">
        <v>1522</v>
      </c>
      <c r="C655" s="56" t="s">
        <v>10</v>
      </c>
      <c r="D655" s="30" t="s">
        <v>1521</v>
      </c>
      <c r="E655" s="30" t="s">
        <v>1433</v>
      </c>
      <c r="F655" s="45" t="s">
        <v>1523</v>
      </c>
    </row>
    <row r="656" spans="1:6" ht="15.75">
      <c r="A656" s="44" t="s">
        <v>1524</v>
      </c>
      <c r="B656" s="30" t="s">
        <v>47</v>
      </c>
      <c r="C656" s="56" t="s">
        <v>10</v>
      </c>
      <c r="D656" s="30" t="s">
        <v>725</v>
      </c>
      <c r="E656" s="30" t="s">
        <v>1525</v>
      </c>
      <c r="F656" s="45" t="s">
        <v>1526</v>
      </c>
    </row>
    <row r="657" spans="1:6" ht="15.75">
      <c r="A657" s="44" t="s">
        <v>1527</v>
      </c>
      <c r="B657" s="30" t="s">
        <v>1530</v>
      </c>
      <c r="C657" s="56" t="s">
        <v>10</v>
      </c>
      <c r="D657" s="30" t="s">
        <v>1529</v>
      </c>
      <c r="E657" s="30" t="s">
        <v>1528</v>
      </c>
      <c r="F657" s="45" t="s">
        <v>1531</v>
      </c>
    </row>
    <row r="658" spans="1:6" ht="15.75">
      <c r="A658" s="44" t="s">
        <v>1532</v>
      </c>
      <c r="B658" s="30" t="s">
        <v>196</v>
      </c>
      <c r="C658" s="56" t="s">
        <v>10</v>
      </c>
      <c r="D658" s="30" t="s">
        <v>259</v>
      </c>
      <c r="E658" s="30" t="s">
        <v>1533</v>
      </c>
      <c r="F658" s="45" t="s">
        <v>1534</v>
      </c>
    </row>
    <row r="659" spans="1:6" ht="15.75">
      <c r="A659" s="44" t="s">
        <v>1542</v>
      </c>
      <c r="B659" s="30" t="s">
        <v>47</v>
      </c>
      <c r="C659" s="56" t="s">
        <v>10</v>
      </c>
      <c r="D659" s="30" t="s">
        <v>27</v>
      </c>
      <c r="E659" s="30" t="s">
        <v>1543</v>
      </c>
      <c r="F659" s="45" t="s">
        <v>1544</v>
      </c>
    </row>
    <row r="660" spans="1:6" ht="15.75">
      <c r="A660" s="44" t="s">
        <v>1545</v>
      </c>
      <c r="B660" s="30" t="s">
        <v>47</v>
      </c>
      <c r="C660" s="56" t="s">
        <v>10</v>
      </c>
      <c r="D660" s="30" t="s">
        <v>1547</v>
      </c>
      <c r="E660" s="30" t="s">
        <v>1546</v>
      </c>
      <c r="F660" s="45" t="s">
        <v>1548</v>
      </c>
    </row>
    <row r="661" spans="1:6" ht="15.75">
      <c r="A661" s="44" t="s">
        <v>1549</v>
      </c>
      <c r="B661" s="30" t="s">
        <v>138</v>
      </c>
      <c r="C661" s="56" t="s">
        <v>10</v>
      </c>
      <c r="D661" s="30" t="s">
        <v>132</v>
      </c>
      <c r="E661" s="30" t="s">
        <v>1550</v>
      </c>
      <c r="F661" s="45" t="s">
        <v>1551</v>
      </c>
    </row>
    <row r="662" spans="1:6" ht="15.75">
      <c r="A662" s="44" t="s">
        <v>1552</v>
      </c>
      <c r="B662" s="30" t="s">
        <v>1555</v>
      </c>
      <c r="C662" s="56" t="s">
        <v>10</v>
      </c>
      <c r="D662" s="30" t="s">
        <v>1554</v>
      </c>
      <c r="E662" s="30" t="s">
        <v>1553</v>
      </c>
      <c r="F662" s="45" t="s">
        <v>1556</v>
      </c>
    </row>
    <row r="663" spans="1:6" ht="15.75">
      <c r="A663" s="44" t="s">
        <v>1557</v>
      </c>
      <c r="B663" s="30" t="s">
        <v>1559</v>
      </c>
      <c r="C663" s="56" t="s">
        <v>10</v>
      </c>
      <c r="D663" s="30" t="s">
        <v>200</v>
      </c>
      <c r="E663" s="30" t="s">
        <v>1558</v>
      </c>
      <c r="F663" s="45" t="s">
        <v>1560</v>
      </c>
    </row>
    <row r="664" spans="1:6" ht="15.75">
      <c r="A664" s="44" t="s">
        <v>1561</v>
      </c>
      <c r="B664" s="30" t="s">
        <v>1563</v>
      </c>
      <c r="C664" s="56" t="s">
        <v>10</v>
      </c>
      <c r="D664" s="30" t="s">
        <v>110</v>
      </c>
      <c r="E664" s="30" t="s">
        <v>1562</v>
      </c>
      <c r="F664" s="45" t="s">
        <v>1564</v>
      </c>
    </row>
    <row r="665" spans="1:6" ht="15.75">
      <c r="A665" s="44" t="s">
        <v>1565</v>
      </c>
      <c r="B665" s="30" t="s">
        <v>1567</v>
      </c>
      <c r="C665" s="56" t="s">
        <v>10</v>
      </c>
      <c r="D665" s="30" t="s">
        <v>1109</v>
      </c>
      <c r="E665" s="30" t="s">
        <v>1566</v>
      </c>
      <c r="F665" s="45" t="s">
        <v>1568</v>
      </c>
    </row>
    <row r="666" spans="1:6" ht="15.75">
      <c r="A666" s="44" t="s">
        <v>1569</v>
      </c>
      <c r="B666" s="30" t="s">
        <v>1571</v>
      </c>
      <c r="C666" s="56" t="s">
        <v>10</v>
      </c>
      <c r="D666" s="30" t="s">
        <v>626</v>
      </c>
      <c r="E666" s="30" t="s">
        <v>1570</v>
      </c>
      <c r="F666" s="45" t="s">
        <v>1572</v>
      </c>
    </row>
    <row r="667" spans="1:6" ht="15.75">
      <c r="A667" s="44" t="s">
        <v>1573</v>
      </c>
      <c r="B667" s="30" t="s">
        <v>1576</v>
      </c>
      <c r="C667" s="56" t="s">
        <v>10</v>
      </c>
      <c r="D667" s="30" t="s">
        <v>1575</v>
      </c>
      <c r="E667" s="30" t="s">
        <v>1574</v>
      </c>
      <c r="F667" s="45" t="s">
        <v>1577</v>
      </c>
    </row>
    <row r="668" spans="1:6" ht="15.75">
      <c r="A668" s="44" t="s">
        <v>1578</v>
      </c>
      <c r="B668" s="30" t="s">
        <v>1580</v>
      </c>
      <c r="C668" s="56" t="s">
        <v>10</v>
      </c>
      <c r="D668" s="30" t="s">
        <v>588</v>
      </c>
      <c r="E668" s="30" t="s">
        <v>1579</v>
      </c>
      <c r="F668" s="45" t="s">
        <v>1581</v>
      </c>
    </row>
    <row r="669" spans="1:6" ht="15.75">
      <c r="A669" s="44" t="s">
        <v>1582</v>
      </c>
      <c r="B669" s="30" t="s">
        <v>1585</v>
      </c>
      <c r="C669" s="56" t="s">
        <v>10</v>
      </c>
      <c r="D669" s="30" t="s">
        <v>1584</v>
      </c>
      <c r="E669" s="30" t="s">
        <v>1583</v>
      </c>
      <c r="F669" s="45" t="s">
        <v>1586</v>
      </c>
    </row>
    <row r="670" spans="1:6" ht="15.75">
      <c r="A670" s="44" t="s">
        <v>1587</v>
      </c>
      <c r="B670" s="30" t="s">
        <v>1590</v>
      </c>
      <c r="C670" s="56" t="s">
        <v>10</v>
      </c>
      <c r="D670" s="30" t="s">
        <v>1589</v>
      </c>
      <c r="E670" s="30" t="s">
        <v>1588</v>
      </c>
      <c r="F670" s="45" t="s">
        <v>1591</v>
      </c>
    </row>
    <row r="671" spans="1:6" ht="15.75">
      <c r="A671" s="44" t="s">
        <v>1592</v>
      </c>
      <c r="B671" s="30" t="s">
        <v>47</v>
      </c>
      <c r="C671" s="56" t="s">
        <v>10</v>
      </c>
      <c r="D671" s="30" t="s">
        <v>1594</v>
      </c>
      <c r="E671" s="30" t="s">
        <v>1593</v>
      </c>
      <c r="F671" s="45" t="s">
        <v>1595</v>
      </c>
    </row>
    <row r="672" spans="1:6" ht="15.75">
      <c r="A672" s="44" t="s">
        <v>1596</v>
      </c>
      <c r="B672" s="30" t="s">
        <v>47</v>
      </c>
      <c r="C672" s="56" t="s">
        <v>10</v>
      </c>
      <c r="D672" s="30" t="s">
        <v>1598</v>
      </c>
      <c r="E672" s="30" t="s">
        <v>1597</v>
      </c>
      <c r="F672" s="45" t="s">
        <v>1599</v>
      </c>
    </row>
    <row r="673" spans="1:6" ht="15.75">
      <c r="A673" s="44" t="s">
        <v>1600</v>
      </c>
      <c r="B673" s="30" t="s">
        <v>1603</v>
      </c>
      <c r="C673" s="56" t="s">
        <v>10</v>
      </c>
      <c r="D673" s="30" t="s">
        <v>1602</v>
      </c>
      <c r="E673" s="30" t="s">
        <v>1601</v>
      </c>
      <c r="F673" s="45" t="s">
        <v>1604</v>
      </c>
    </row>
    <row r="674" spans="1:6" ht="15.75">
      <c r="A674" s="44" t="s">
        <v>1605</v>
      </c>
      <c r="B674" s="30" t="s">
        <v>3</v>
      </c>
      <c r="C674" s="56" t="s">
        <v>10</v>
      </c>
      <c r="D674" s="30" t="s">
        <v>1607</v>
      </c>
      <c r="E674" s="30" t="s">
        <v>1606</v>
      </c>
      <c r="F674" s="45" t="s">
        <v>1608</v>
      </c>
    </row>
    <row r="675" spans="1:6" ht="15.75">
      <c r="A675" s="44" t="s">
        <v>397</v>
      </c>
      <c r="B675" s="30" t="s">
        <v>47</v>
      </c>
      <c r="C675" s="56" t="s">
        <v>10</v>
      </c>
      <c r="D675" s="30" t="s">
        <v>66</v>
      </c>
      <c r="E675" s="30" t="s">
        <v>66</v>
      </c>
      <c r="F675" s="45" t="s">
        <v>1609</v>
      </c>
    </row>
    <row r="676" spans="1:6" ht="15.75">
      <c r="A676" s="44" t="s">
        <v>1614</v>
      </c>
      <c r="B676" s="30" t="s">
        <v>1616</v>
      </c>
      <c r="C676" s="56" t="s">
        <v>10</v>
      </c>
      <c r="D676" s="30" t="s">
        <v>1615</v>
      </c>
      <c r="E676" s="30" t="s">
        <v>899</v>
      </c>
      <c r="F676" s="45" t="s">
        <v>1617</v>
      </c>
    </row>
    <row r="677" spans="1:6" ht="15.75">
      <c r="A677" s="44" t="s">
        <v>1618</v>
      </c>
      <c r="B677" s="30" t="s">
        <v>3</v>
      </c>
      <c r="C677" s="56" t="s">
        <v>10</v>
      </c>
      <c r="D677" s="30" t="s">
        <v>1620</v>
      </c>
      <c r="E677" s="30" t="s">
        <v>1619</v>
      </c>
      <c r="F677" s="45" t="s">
        <v>1621</v>
      </c>
    </row>
    <row r="678" spans="1:6" ht="15.75">
      <c r="A678" s="44" t="s">
        <v>1634</v>
      </c>
      <c r="B678" s="30" t="s">
        <v>1636</v>
      </c>
      <c r="C678" s="56" t="s">
        <v>10</v>
      </c>
      <c r="D678" s="30" t="s">
        <v>1635</v>
      </c>
      <c r="E678" s="30" t="s">
        <v>232</v>
      </c>
      <c r="F678" s="45" t="s">
        <v>1637</v>
      </c>
    </row>
    <row r="679" spans="1:6" ht="15.75">
      <c r="A679" s="44" t="s">
        <v>1643</v>
      </c>
      <c r="B679" s="30" t="s">
        <v>1643</v>
      </c>
      <c r="C679" s="56" t="s">
        <v>10</v>
      </c>
      <c r="D679" s="30" t="s">
        <v>1004</v>
      </c>
      <c r="E679" s="30" t="s">
        <v>1003</v>
      </c>
      <c r="F679" s="45" t="s">
        <v>1644</v>
      </c>
    </row>
    <row r="680" spans="1:6" ht="15.75">
      <c r="A680" s="44" t="s">
        <v>1650</v>
      </c>
      <c r="B680" s="30" t="s">
        <v>1652</v>
      </c>
      <c r="C680" s="56" t="s">
        <v>10</v>
      </c>
      <c r="D680" s="30" t="s">
        <v>330</v>
      </c>
      <c r="E680" s="30" t="s">
        <v>1651</v>
      </c>
      <c r="F680" s="45" t="s">
        <v>1653</v>
      </c>
    </row>
    <row r="681" spans="1:6" ht="15.75">
      <c r="A681" s="44" t="s">
        <v>1654</v>
      </c>
      <c r="B681" s="30" t="s">
        <v>1657</v>
      </c>
      <c r="C681" s="56" t="s">
        <v>10</v>
      </c>
      <c r="D681" s="30" t="s">
        <v>1656</v>
      </c>
      <c r="E681" s="30" t="s">
        <v>1655</v>
      </c>
      <c r="F681" s="45" t="s">
        <v>1658</v>
      </c>
    </row>
    <row r="682" spans="1:6" ht="15.75">
      <c r="A682" s="44" t="s">
        <v>1664</v>
      </c>
      <c r="B682" s="30" t="s">
        <v>47</v>
      </c>
      <c r="C682" s="56" t="s">
        <v>10</v>
      </c>
      <c r="D682" s="30" t="s">
        <v>645</v>
      </c>
      <c r="E682" s="30" t="s">
        <v>1665</v>
      </c>
      <c r="F682" s="45" t="s">
        <v>1666</v>
      </c>
    </row>
    <row r="683" spans="1:6" ht="15.75">
      <c r="A683" s="44" t="s">
        <v>1667</v>
      </c>
      <c r="B683" s="30" t="s">
        <v>1669</v>
      </c>
      <c r="C683" s="56" t="s">
        <v>10</v>
      </c>
      <c r="D683" s="30" t="s">
        <v>924</v>
      </c>
      <c r="E683" s="30" t="s">
        <v>1668</v>
      </c>
      <c r="F683" s="45" t="s">
        <v>1670</v>
      </c>
    </row>
    <row r="684" spans="1:6" ht="15.75">
      <c r="A684" s="44" t="s">
        <v>1676</v>
      </c>
      <c r="B684" s="30" t="s">
        <v>47</v>
      </c>
      <c r="C684" s="56" t="s">
        <v>10</v>
      </c>
      <c r="D684" s="30" t="s">
        <v>1678</v>
      </c>
      <c r="E684" s="30" t="s">
        <v>1677</v>
      </c>
      <c r="F684" s="45" t="s">
        <v>1679</v>
      </c>
    </row>
    <row r="685" spans="1:6" ht="15.75">
      <c r="A685" s="44" t="s">
        <v>1680</v>
      </c>
      <c r="B685" s="30" t="s">
        <v>47</v>
      </c>
      <c r="C685" s="56" t="s">
        <v>10</v>
      </c>
      <c r="D685" s="30" t="s">
        <v>1101</v>
      </c>
      <c r="E685" s="30" t="s">
        <v>1442</v>
      </c>
      <c r="F685" s="45" t="s">
        <v>1681</v>
      </c>
    </row>
    <row r="686" spans="1:6" ht="15.75">
      <c r="A686" s="44" t="s">
        <v>1682</v>
      </c>
      <c r="B686" s="30" t="s">
        <v>47</v>
      </c>
      <c r="C686" s="56" t="s">
        <v>10</v>
      </c>
      <c r="D686" s="30" t="s">
        <v>1684</v>
      </c>
      <c r="E686" s="30" t="s">
        <v>1683</v>
      </c>
      <c r="F686" s="45" t="s">
        <v>1685</v>
      </c>
    </row>
    <row r="687" spans="1:6" ht="15.75">
      <c r="A687" s="44" t="s">
        <v>1690</v>
      </c>
      <c r="B687" s="30" t="s">
        <v>47</v>
      </c>
      <c r="C687" s="56" t="s">
        <v>10</v>
      </c>
      <c r="D687" s="30" t="s">
        <v>1692</v>
      </c>
      <c r="E687" s="30" t="s">
        <v>1691</v>
      </c>
      <c r="F687" s="45" t="s">
        <v>1693</v>
      </c>
    </row>
    <row r="688" spans="1:6" ht="15.75">
      <c r="A688" s="44" t="s">
        <v>1694</v>
      </c>
      <c r="B688" s="30" t="s">
        <v>47</v>
      </c>
      <c r="C688" s="56" t="s">
        <v>10</v>
      </c>
      <c r="D688" s="30" t="s">
        <v>1101</v>
      </c>
      <c r="E688" s="30" t="s">
        <v>564</v>
      </c>
      <c r="F688" s="45" t="s">
        <v>1695</v>
      </c>
    </row>
    <row r="689" spans="1:6" ht="15.75">
      <c r="A689" s="44" t="s">
        <v>1696</v>
      </c>
      <c r="B689" s="30" t="s">
        <v>1699</v>
      </c>
      <c r="C689" s="56" t="s">
        <v>10</v>
      </c>
      <c r="D689" s="30" t="s">
        <v>1698</v>
      </c>
      <c r="E689" s="30" t="s">
        <v>1697</v>
      </c>
      <c r="F689" s="45" t="s">
        <v>1700</v>
      </c>
    </row>
    <row r="690" spans="1:6" ht="15.75">
      <c r="A690" s="44" t="s">
        <v>1708</v>
      </c>
      <c r="B690" s="30" t="s">
        <v>196</v>
      </c>
      <c r="C690" s="56" t="s">
        <v>10</v>
      </c>
      <c r="D690" s="30" t="s">
        <v>1710</v>
      </c>
      <c r="E690" s="30" t="s">
        <v>1709</v>
      </c>
      <c r="F690" s="45" t="s">
        <v>1711</v>
      </c>
    </row>
    <row r="691" spans="1:6" ht="15.75">
      <c r="A691" s="44" t="s">
        <v>1712</v>
      </c>
      <c r="B691" s="30" t="s">
        <v>47</v>
      </c>
      <c r="C691" s="56" t="s">
        <v>10</v>
      </c>
      <c r="D691" s="30" t="s">
        <v>1064</v>
      </c>
      <c r="E691" s="30" t="s">
        <v>756</v>
      </c>
      <c r="F691" s="45" t="s">
        <v>1713</v>
      </c>
    </row>
    <row r="692" spans="1:6" ht="15.75">
      <c r="A692" s="44" t="s">
        <v>1714</v>
      </c>
      <c r="B692" s="30" t="s">
        <v>1716</v>
      </c>
      <c r="C692" s="56" t="s">
        <v>10</v>
      </c>
      <c r="D692" s="30" t="s">
        <v>579</v>
      </c>
      <c r="E692" s="30" t="s">
        <v>1715</v>
      </c>
      <c r="F692" s="45" t="s">
        <v>1717</v>
      </c>
    </row>
    <row r="693" spans="1:6" ht="15.75">
      <c r="A693" s="44" t="s">
        <v>1718</v>
      </c>
      <c r="B693" s="30" t="s">
        <v>47</v>
      </c>
      <c r="C693" s="56" t="s">
        <v>10</v>
      </c>
      <c r="D693" s="30" t="s">
        <v>1720</v>
      </c>
      <c r="E693" s="30" t="s">
        <v>1719</v>
      </c>
      <c r="F693" s="45" t="s">
        <v>1721</v>
      </c>
    </row>
    <row r="694" spans="1:6" ht="15.75">
      <c r="A694" s="44" t="s">
        <v>1724</v>
      </c>
      <c r="B694" s="30" t="s">
        <v>1726</v>
      </c>
      <c r="C694" s="56" t="s">
        <v>10</v>
      </c>
      <c r="D694" s="30" t="s">
        <v>1109</v>
      </c>
      <c r="E694" s="30" t="s">
        <v>1725</v>
      </c>
      <c r="F694" s="45" t="s">
        <v>1727</v>
      </c>
    </row>
    <row r="695" spans="1:6" ht="15.75">
      <c r="A695" s="44" t="s">
        <v>1728</v>
      </c>
      <c r="B695" s="30" t="s">
        <v>47</v>
      </c>
      <c r="C695" s="56" t="s">
        <v>10</v>
      </c>
      <c r="D695" s="30" t="s">
        <v>1730</v>
      </c>
      <c r="E695" s="30" t="s">
        <v>1729</v>
      </c>
      <c r="F695" s="45" t="s">
        <v>1731</v>
      </c>
    </row>
    <row r="696" spans="1:6" ht="15.75">
      <c r="A696" s="44" t="s">
        <v>1732</v>
      </c>
      <c r="B696" s="30" t="s">
        <v>47</v>
      </c>
      <c r="C696" s="56" t="s">
        <v>10</v>
      </c>
      <c r="D696" s="30" t="s">
        <v>588</v>
      </c>
      <c r="E696" s="30" t="s">
        <v>1733</v>
      </c>
      <c r="F696" s="45" t="s">
        <v>1734</v>
      </c>
    </row>
    <row r="697" spans="1:6" ht="15.75">
      <c r="A697" s="44" t="s">
        <v>1735</v>
      </c>
      <c r="B697" s="30" t="s">
        <v>47</v>
      </c>
      <c r="C697" s="56" t="s">
        <v>10</v>
      </c>
      <c r="D697" s="30" t="s">
        <v>1737</v>
      </c>
      <c r="E697" s="30" t="s">
        <v>1736</v>
      </c>
      <c r="F697" s="45" t="s">
        <v>1738</v>
      </c>
    </row>
    <row r="698" spans="1:6" ht="15.75">
      <c r="A698" s="44" t="s">
        <v>1739</v>
      </c>
      <c r="B698" s="30" t="s">
        <v>1741</v>
      </c>
      <c r="C698" s="56" t="s">
        <v>10</v>
      </c>
      <c r="D698" s="30" t="s">
        <v>626</v>
      </c>
      <c r="E698" s="30" t="s">
        <v>1740</v>
      </c>
      <c r="F698" s="45" t="s">
        <v>1742</v>
      </c>
    </row>
    <row r="699" spans="1:6" ht="15.75">
      <c r="A699" s="44" t="s">
        <v>1747</v>
      </c>
      <c r="B699" s="30" t="s">
        <v>1749</v>
      </c>
      <c r="C699" s="56" t="s">
        <v>10</v>
      </c>
      <c r="D699" s="30" t="s">
        <v>937</v>
      </c>
      <c r="E699" s="30" t="s">
        <v>1748</v>
      </c>
      <c r="F699" s="45" t="s">
        <v>1750</v>
      </c>
    </row>
    <row r="700" spans="1:6" ht="15.75">
      <c r="A700" s="44" t="s">
        <v>1751</v>
      </c>
      <c r="B700" s="30" t="s">
        <v>47</v>
      </c>
      <c r="C700" s="56" t="s">
        <v>10</v>
      </c>
      <c r="D700" s="30" t="s">
        <v>1753</v>
      </c>
      <c r="E700" s="30" t="s">
        <v>1752</v>
      </c>
      <c r="F700" s="45" t="s">
        <v>1754</v>
      </c>
    </row>
    <row r="701" spans="1:6" ht="15.75">
      <c r="A701" s="44" t="s">
        <v>1755</v>
      </c>
      <c r="B701" s="30" t="s">
        <v>3</v>
      </c>
      <c r="C701" s="56" t="s">
        <v>10</v>
      </c>
      <c r="D701" s="30" t="s">
        <v>1756</v>
      </c>
      <c r="E701" s="30" t="s">
        <v>1327</v>
      </c>
      <c r="F701" s="45" t="s">
        <v>1757</v>
      </c>
    </row>
    <row r="702" spans="1:6" ht="15.75">
      <c r="A702" s="44" t="s">
        <v>1758</v>
      </c>
      <c r="B702" s="30" t="s">
        <v>630</v>
      </c>
      <c r="C702" s="56" t="s">
        <v>10</v>
      </c>
      <c r="D702" s="30" t="s">
        <v>1760</v>
      </c>
      <c r="E702" s="30" t="s">
        <v>1759</v>
      </c>
      <c r="F702" s="45" t="s">
        <v>1761</v>
      </c>
    </row>
    <row r="703" spans="1:6" ht="15.75">
      <c r="A703" s="44" t="s">
        <v>1772</v>
      </c>
      <c r="B703" s="30" t="s">
        <v>196</v>
      </c>
      <c r="C703" s="56" t="s">
        <v>10</v>
      </c>
      <c r="D703" s="30" t="s">
        <v>969</v>
      </c>
      <c r="E703" s="30" t="s">
        <v>1773</v>
      </c>
      <c r="F703" s="45" t="s">
        <v>1774</v>
      </c>
    </row>
    <row r="704" spans="1:6" ht="15.75">
      <c r="A704" s="44" t="s">
        <v>1775</v>
      </c>
      <c r="B704" s="30" t="s">
        <v>47</v>
      </c>
      <c r="C704" s="56" t="s">
        <v>10</v>
      </c>
      <c r="D704" s="30" t="s">
        <v>357</v>
      </c>
      <c r="E704" s="30" t="s">
        <v>1776</v>
      </c>
      <c r="F704" s="45" t="s">
        <v>1777</v>
      </c>
    </row>
    <row r="705" spans="1:6" ht="15.75">
      <c r="A705" s="44" t="s">
        <v>1778</v>
      </c>
      <c r="B705" s="30" t="s">
        <v>1780</v>
      </c>
      <c r="C705" s="56" t="s">
        <v>10</v>
      </c>
      <c r="D705" s="30" t="s">
        <v>654</v>
      </c>
      <c r="E705" s="30" t="s">
        <v>1779</v>
      </c>
      <c r="F705" s="45" t="s">
        <v>1781</v>
      </c>
    </row>
    <row r="706" spans="1:6" ht="15.75">
      <c r="A706" s="44" t="s">
        <v>1786</v>
      </c>
      <c r="B706" s="30" t="s">
        <v>47</v>
      </c>
      <c r="C706" s="56" t="s">
        <v>10</v>
      </c>
      <c r="D706" s="30" t="s">
        <v>1788</v>
      </c>
      <c r="E706" s="30" t="s">
        <v>1787</v>
      </c>
      <c r="F706" s="45" t="s">
        <v>1789</v>
      </c>
    </row>
    <row r="707" spans="1:6" ht="15.75">
      <c r="A707" s="44" t="s">
        <v>1790</v>
      </c>
      <c r="B707" s="30" t="s">
        <v>47</v>
      </c>
      <c r="C707" s="56" t="s">
        <v>10</v>
      </c>
      <c r="D707" s="30" t="s">
        <v>1792</v>
      </c>
      <c r="E707" s="30" t="s">
        <v>1791</v>
      </c>
      <c r="F707" s="45" t="s">
        <v>1793</v>
      </c>
    </row>
    <row r="708" spans="1:6" ht="15.75">
      <c r="A708" s="44" t="s">
        <v>1794</v>
      </c>
      <c r="B708" s="30" t="s">
        <v>47</v>
      </c>
      <c r="C708" s="56" t="s">
        <v>10</v>
      </c>
      <c r="D708" s="30" t="s">
        <v>924</v>
      </c>
      <c r="E708" s="30" t="s">
        <v>1795</v>
      </c>
      <c r="F708" s="45" t="s">
        <v>1796</v>
      </c>
    </row>
    <row r="709" spans="1:6" ht="15.75">
      <c r="A709" s="44" t="s">
        <v>1797</v>
      </c>
      <c r="B709" s="30" t="s">
        <v>47</v>
      </c>
      <c r="C709" s="56" t="s">
        <v>10</v>
      </c>
      <c r="D709" s="30" t="s">
        <v>1798</v>
      </c>
      <c r="E709" s="30" t="s">
        <v>63</v>
      </c>
      <c r="F709" s="45" t="s">
        <v>1799</v>
      </c>
    </row>
    <row r="710" spans="1:6" ht="15.75">
      <c r="A710" s="44" t="s">
        <v>1800</v>
      </c>
      <c r="B710" s="30" t="s">
        <v>1699</v>
      </c>
      <c r="C710" s="56" t="s">
        <v>10</v>
      </c>
      <c r="D710" s="30" t="s">
        <v>1802</v>
      </c>
      <c r="E710" s="30" t="s">
        <v>1801</v>
      </c>
      <c r="F710" s="45" t="s">
        <v>1803</v>
      </c>
    </row>
    <row r="711" spans="1:6" ht="15.75">
      <c r="A711" s="44" t="s">
        <v>1804</v>
      </c>
      <c r="B711" s="30" t="s">
        <v>47</v>
      </c>
      <c r="C711" s="56" t="s">
        <v>10</v>
      </c>
      <c r="D711" s="30" t="s">
        <v>297</v>
      </c>
      <c r="E711" s="30" t="s">
        <v>1805</v>
      </c>
      <c r="F711" s="45" t="s">
        <v>1806</v>
      </c>
    </row>
    <row r="712" spans="1:6" ht="15.75">
      <c r="A712" s="44" t="s">
        <v>1168</v>
      </c>
      <c r="B712" s="30" t="s">
        <v>1170</v>
      </c>
      <c r="C712" s="56" t="s">
        <v>10</v>
      </c>
      <c r="D712" s="30" t="s">
        <v>289</v>
      </c>
      <c r="E712" s="30" t="s">
        <v>1169</v>
      </c>
      <c r="F712" s="45" t="s">
        <v>1812</v>
      </c>
    </row>
    <row r="713" spans="1:6" ht="15.75">
      <c r="A713" s="44" t="s">
        <v>1813</v>
      </c>
      <c r="B713" s="30" t="s">
        <v>1815</v>
      </c>
      <c r="C713" s="56" t="s">
        <v>10</v>
      </c>
      <c r="D713" s="30" t="s">
        <v>547</v>
      </c>
      <c r="E713" s="30" t="s">
        <v>1814</v>
      </c>
      <c r="F713" s="45" t="s">
        <v>1816</v>
      </c>
    </row>
    <row r="714" spans="1:6" ht="15.75">
      <c r="A714" s="44" t="s">
        <v>1817</v>
      </c>
      <c r="B714" s="30" t="s">
        <v>1530</v>
      </c>
      <c r="C714" s="56" t="s">
        <v>10</v>
      </c>
      <c r="D714" s="30" t="s">
        <v>1819</v>
      </c>
      <c r="E714" s="30" t="s">
        <v>1818</v>
      </c>
      <c r="F714" s="45" t="s">
        <v>1820</v>
      </c>
    </row>
    <row r="715" spans="1:6" ht="15.75">
      <c r="A715" s="44" t="s">
        <v>397</v>
      </c>
      <c r="B715" s="30" t="s">
        <v>47</v>
      </c>
      <c r="C715" s="56" t="s">
        <v>10</v>
      </c>
      <c r="D715" s="30" t="s">
        <v>66</v>
      </c>
      <c r="E715" s="30" t="s">
        <v>66</v>
      </c>
      <c r="F715" s="45" t="s">
        <v>1821</v>
      </c>
    </row>
    <row r="716" spans="1:6" ht="15.75">
      <c r="A716" s="44" t="s">
        <v>1822</v>
      </c>
      <c r="B716" s="30" t="s">
        <v>47</v>
      </c>
      <c r="C716" s="56" t="s">
        <v>10</v>
      </c>
      <c r="D716" s="30" t="s">
        <v>537</v>
      </c>
      <c r="E716" s="30" t="s">
        <v>1823</v>
      </c>
      <c r="F716" s="45" t="s">
        <v>1824</v>
      </c>
    </row>
    <row r="717" spans="1:6" ht="15.75">
      <c r="A717" s="44" t="s">
        <v>397</v>
      </c>
      <c r="B717" s="30" t="s">
        <v>47</v>
      </c>
      <c r="C717" s="56" t="s">
        <v>10</v>
      </c>
      <c r="D717" s="30" t="s">
        <v>66</v>
      </c>
      <c r="E717" s="30" t="s">
        <v>66</v>
      </c>
      <c r="F717" s="45" t="s">
        <v>1831</v>
      </c>
    </row>
    <row r="718" spans="1:6" ht="15.75">
      <c r="A718" s="44" t="s">
        <v>1832</v>
      </c>
      <c r="B718" s="30" t="s">
        <v>1834</v>
      </c>
      <c r="C718" s="56" t="s">
        <v>10</v>
      </c>
      <c r="D718" s="30" t="s">
        <v>100</v>
      </c>
      <c r="E718" s="30" t="s">
        <v>1833</v>
      </c>
      <c r="F718" s="45" t="s">
        <v>1835</v>
      </c>
    </row>
    <row r="719" spans="1:6" ht="15.75">
      <c r="A719" s="44" t="s">
        <v>1836</v>
      </c>
      <c r="B719" s="30" t="s">
        <v>47</v>
      </c>
      <c r="C719" s="56" t="s">
        <v>10</v>
      </c>
      <c r="D719" s="30" t="s">
        <v>1343</v>
      </c>
      <c r="E719" s="30" t="s">
        <v>1837</v>
      </c>
      <c r="F719" s="45" t="s">
        <v>1838</v>
      </c>
    </row>
    <row r="720" spans="1:6" ht="15.75">
      <c r="A720" s="44" t="s">
        <v>1844</v>
      </c>
      <c r="B720" s="30" t="s">
        <v>1844</v>
      </c>
      <c r="C720" s="56" t="s">
        <v>10</v>
      </c>
      <c r="D720" s="30" t="s">
        <v>1756</v>
      </c>
      <c r="E720" s="30" t="s">
        <v>1845</v>
      </c>
      <c r="F720" s="45" t="s">
        <v>1846</v>
      </c>
    </row>
    <row r="721" spans="1:6" ht="15.75">
      <c r="A721" s="44" t="s">
        <v>1851</v>
      </c>
      <c r="B721" s="30" t="s">
        <v>47</v>
      </c>
      <c r="C721" s="56" t="s">
        <v>10</v>
      </c>
      <c r="D721" s="30" t="s">
        <v>579</v>
      </c>
      <c r="E721" s="30" t="s">
        <v>1852</v>
      </c>
      <c r="F721" s="45" t="s">
        <v>1853</v>
      </c>
    </row>
    <row r="722" spans="1:6" ht="15.75">
      <c r="A722" s="44" t="s">
        <v>1854</v>
      </c>
      <c r="B722" s="30" t="s">
        <v>47</v>
      </c>
      <c r="C722" s="56" t="s">
        <v>10</v>
      </c>
      <c r="D722" s="30" t="s">
        <v>1214</v>
      </c>
      <c r="E722" s="30" t="s">
        <v>1855</v>
      </c>
      <c r="F722" s="45" t="s">
        <v>1856</v>
      </c>
    </row>
    <row r="723" spans="1:6" ht="15.75">
      <c r="A723" s="44" t="s">
        <v>1857</v>
      </c>
      <c r="B723" s="30" t="s">
        <v>1860</v>
      </c>
      <c r="C723" s="56" t="s">
        <v>10</v>
      </c>
      <c r="D723" s="30" t="s">
        <v>1859</v>
      </c>
      <c r="E723" s="30" t="s">
        <v>1858</v>
      </c>
      <c r="F723" s="45" t="s">
        <v>1861</v>
      </c>
    </row>
    <row r="724" spans="1:6" ht="15.75">
      <c r="A724" s="44" t="s">
        <v>1862</v>
      </c>
      <c r="B724" s="30" t="s">
        <v>1864</v>
      </c>
      <c r="C724" s="56" t="s">
        <v>10</v>
      </c>
      <c r="D724" s="30" t="s">
        <v>645</v>
      </c>
      <c r="E724" s="30" t="s">
        <v>1863</v>
      </c>
      <c r="F724" s="45" t="s">
        <v>1865</v>
      </c>
    </row>
    <row r="725" spans="1:6" ht="15.75">
      <c r="A725" s="44" t="s">
        <v>1866</v>
      </c>
      <c r="B725" s="30" t="s">
        <v>138</v>
      </c>
      <c r="C725" s="56" t="s">
        <v>10</v>
      </c>
      <c r="D725" s="30" t="s">
        <v>195</v>
      </c>
      <c r="E725" s="30" t="s">
        <v>1867</v>
      </c>
      <c r="F725" s="45" t="s">
        <v>1868</v>
      </c>
    </row>
    <row r="726" spans="1:6" ht="15.75">
      <c r="A726" s="44" t="s">
        <v>1873</v>
      </c>
      <c r="B726" s="30" t="s">
        <v>1875</v>
      </c>
      <c r="C726" s="56" t="s">
        <v>10</v>
      </c>
      <c r="D726" s="30" t="s">
        <v>110</v>
      </c>
      <c r="E726" s="30" t="s">
        <v>1874</v>
      </c>
      <c r="F726" s="45" t="s">
        <v>1876</v>
      </c>
    </row>
    <row r="727" spans="1:6" ht="15.75">
      <c r="A727" s="44" t="s">
        <v>1877</v>
      </c>
      <c r="B727" s="30" t="s">
        <v>47</v>
      </c>
      <c r="C727" s="56" t="s">
        <v>10</v>
      </c>
      <c r="D727" s="30" t="s">
        <v>537</v>
      </c>
      <c r="E727" s="30" t="s">
        <v>1878</v>
      </c>
      <c r="F727" s="45" t="s">
        <v>1879</v>
      </c>
    </row>
    <row r="728" spans="1:6" ht="15.75">
      <c r="A728" s="44" t="s">
        <v>1880</v>
      </c>
      <c r="B728" s="30" t="s">
        <v>1882</v>
      </c>
      <c r="C728" s="56" t="s">
        <v>10</v>
      </c>
      <c r="D728" s="30" t="s">
        <v>725</v>
      </c>
      <c r="E728" s="30" t="s">
        <v>1881</v>
      </c>
      <c r="F728" s="45" t="s">
        <v>1883</v>
      </c>
    </row>
    <row r="729" spans="1:6" ht="15.75">
      <c r="A729" s="44" t="s">
        <v>1884</v>
      </c>
      <c r="B729" s="30" t="s">
        <v>47</v>
      </c>
      <c r="C729" s="56" t="s">
        <v>10</v>
      </c>
      <c r="D729" s="30" t="s">
        <v>242</v>
      </c>
      <c r="E729" s="30" t="s">
        <v>1885</v>
      </c>
      <c r="F729" s="45" t="s">
        <v>1886</v>
      </c>
    </row>
    <row r="730" spans="1:6" ht="15.75">
      <c r="A730" s="44" t="s">
        <v>1892</v>
      </c>
      <c r="B730" s="30" t="s">
        <v>47</v>
      </c>
      <c r="C730" s="56" t="s">
        <v>10</v>
      </c>
      <c r="D730" s="30" t="s">
        <v>645</v>
      </c>
      <c r="E730" s="30" t="s">
        <v>1893</v>
      </c>
      <c r="F730" s="45" t="s">
        <v>1894</v>
      </c>
    </row>
    <row r="731" spans="1:6" ht="15.75">
      <c r="A731" s="44" t="s">
        <v>1895</v>
      </c>
      <c r="B731" s="30" t="s">
        <v>1896</v>
      </c>
      <c r="C731" s="56" t="s">
        <v>10</v>
      </c>
      <c r="D731" s="30" t="s">
        <v>1698</v>
      </c>
      <c r="E731" s="30" t="s">
        <v>1697</v>
      </c>
      <c r="F731" s="45" t="s">
        <v>1897</v>
      </c>
    </row>
    <row r="732" spans="1:6" ht="15.75">
      <c r="A732" s="44" t="s">
        <v>1908</v>
      </c>
      <c r="B732" s="30" t="s">
        <v>47</v>
      </c>
      <c r="C732" s="56" t="s">
        <v>10</v>
      </c>
      <c r="D732" s="30" t="s">
        <v>541</v>
      </c>
      <c r="E732" s="30" t="s">
        <v>50</v>
      </c>
      <c r="F732" s="45" t="s">
        <v>1909</v>
      </c>
    </row>
    <row r="733" spans="1:6" ht="15.75">
      <c r="A733" s="44" t="s">
        <v>1451</v>
      </c>
      <c r="B733" s="30" t="s">
        <v>47</v>
      </c>
      <c r="C733" s="56" t="s">
        <v>10</v>
      </c>
      <c r="D733" s="30" t="s">
        <v>66</v>
      </c>
      <c r="E733" s="30" t="s">
        <v>66</v>
      </c>
      <c r="F733" s="45" t="s">
        <v>1913</v>
      </c>
    </row>
    <row r="734" spans="1:6" ht="15.75">
      <c r="A734" s="44" t="s">
        <v>1914</v>
      </c>
      <c r="B734" s="30" t="s">
        <v>3</v>
      </c>
      <c r="C734" s="56" t="s">
        <v>10</v>
      </c>
      <c r="D734" s="30" t="s">
        <v>1916</v>
      </c>
      <c r="E734" s="30" t="s">
        <v>1915</v>
      </c>
      <c r="F734" s="45" t="s">
        <v>1917</v>
      </c>
    </row>
    <row r="735" spans="1:6" ht="15.75">
      <c r="A735" s="44" t="s">
        <v>1922</v>
      </c>
      <c r="B735" s="30" t="s">
        <v>1924</v>
      </c>
      <c r="C735" s="56" t="s">
        <v>10</v>
      </c>
      <c r="D735" s="30" t="s">
        <v>1684</v>
      </c>
      <c r="E735" s="30" t="s">
        <v>1923</v>
      </c>
      <c r="F735" s="45" t="s">
        <v>1925</v>
      </c>
    </row>
    <row r="736" spans="1:6" ht="15.75">
      <c r="A736" s="44" t="s">
        <v>1930</v>
      </c>
      <c r="B736" s="30" t="s">
        <v>47</v>
      </c>
      <c r="C736" s="56" t="s">
        <v>10</v>
      </c>
      <c r="D736" s="30" t="s">
        <v>924</v>
      </c>
      <c r="E736" s="30" t="s">
        <v>1931</v>
      </c>
      <c r="F736" s="45" t="s">
        <v>1932</v>
      </c>
    </row>
    <row r="737" spans="1:6" ht="15.75">
      <c r="A737" s="44" t="s">
        <v>1933</v>
      </c>
      <c r="B737" s="30" t="s">
        <v>1935</v>
      </c>
      <c r="C737" s="56" t="s">
        <v>10</v>
      </c>
      <c r="D737" s="30" t="s">
        <v>924</v>
      </c>
      <c r="E737" s="30" t="s">
        <v>1934</v>
      </c>
      <c r="F737" s="45" t="s">
        <v>1936</v>
      </c>
    </row>
    <row r="738" spans="1:6" ht="15.75">
      <c r="A738" s="44" t="s">
        <v>1942</v>
      </c>
      <c r="B738" s="30" t="s">
        <v>47</v>
      </c>
      <c r="C738" s="56" t="s">
        <v>10</v>
      </c>
      <c r="D738" s="30" t="s">
        <v>27</v>
      </c>
      <c r="E738" s="30" t="s">
        <v>1943</v>
      </c>
      <c r="F738" s="45" t="s">
        <v>1944</v>
      </c>
    </row>
    <row r="739" spans="1:6" ht="15.75">
      <c r="A739" s="44" t="s">
        <v>1945</v>
      </c>
      <c r="B739" s="30" t="s">
        <v>1948</v>
      </c>
      <c r="C739" s="56" t="s">
        <v>10</v>
      </c>
      <c r="D739" s="30" t="s">
        <v>1947</v>
      </c>
      <c r="E739" s="30" t="s">
        <v>1946</v>
      </c>
      <c r="F739" s="45" t="s">
        <v>1949</v>
      </c>
    </row>
    <row r="740" spans="1:6" ht="15.75">
      <c r="A740" s="44" t="s">
        <v>1950</v>
      </c>
      <c r="B740" s="30" t="s">
        <v>47</v>
      </c>
      <c r="C740" s="56" t="s">
        <v>10</v>
      </c>
      <c r="D740" s="30" t="s">
        <v>1952</v>
      </c>
      <c r="E740" s="30" t="s">
        <v>1951</v>
      </c>
      <c r="F740" s="45" t="s">
        <v>1953</v>
      </c>
    </row>
    <row r="741" spans="1:6" ht="15.75">
      <c r="A741" s="44" t="s">
        <v>1964</v>
      </c>
      <c r="B741" s="30" t="s">
        <v>1967</v>
      </c>
      <c r="C741" s="56" t="s">
        <v>10</v>
      </c>
      <c r="D741" s="30" t="s">
        <v>1966</v>
      </c>
      <c r="E741" s="30" t="s">
        <v>1965</v>
      </c>
      <c r="F741" s="45" t="s">
        <v>1968</v>
      </c>
    </row>
    <row r="742" spans="1:6" ht="15.75">
      <c r="A742" s="44" t="s">
        <v>1969</v>
      </c>
      <c r="B742" s="30" t="s">
        <v>47</v>
      </c>
      <c r="C742" s="56" t="s">
        <v>10</v>
      </c>
      <c r="D742" s="30" t="s">
        <v>1971</v>
      </c>
      <c r="E742" s="30" t="s">
        <v>1970</v>
      </c>
      <c r="F742" s="45" t="s">
        <v>1972</v>
      </c>
    </row>
    <row r="743" spans="1:6" ht="15.75">
      <c r="A743" s="44" t="s">
        <v>1974</v>
      </c>
      <c r="B743" s="30" t="s">
        <v>1977</v>
      </c>
      <c r="C743" s="56" t="s">
        <v>10</v>
      </c>
      <c r="D743" s="30" t="s">
        <v>1976</v>
      </c>
      <c r="E743" s="30" t="s">
        <v>1975</v>
      </c>
      <c r="F743" s="45" t="s">
        <v>1978</v>
      </c>
    </row>
    <row r="744" spans="1:6" ht="15.75">
      <c r="A744" s="44" t="s">
        <v>1979</v>
      </c>
      <c r="B744" s="30" t="s">
        <v>47</v>
      </c>
      <c r="C744" s="56" t="s">
        <v>10</v>
      </c>
      <c r="D744" s="30" t="s">
        <v>845</v>
      </c>
      <c r="E744" s="30" t="s">
        <v>1980</v>
      </c>
      <c r="F744" s="45" t="s">
        <v>1981</v>
      </c>
    </row>
    <row r="745" spans="1:6" ht="15.75">
      <c r="A745" s="44" t="s">
        <v>1987</v>
      </c>
      <c r="B745" s="30" t="s">
        <v>1989</v>
      </c>
      <c r="C745" s="56" t="s">
        <v>10</v>
      </c>
      <c r="D745" s="30" t="s">
        <v>547</v>
      </c>
      <c r="E745" s="30" t="s">
        <v>1988</v>
      </c>
      <c r="F745" s="45" t="s">
        <v>1990</v>
      </c>
    </row>
    <row r="746" spans="1:6" ht="15.75">
      <c r="A746" s="44" t="s">
        <v>1997</v>
      </c>
      <c r="B746" s="30" t="s">
        <v>2000</v>
      </c>
      <c r="C746" s="56" t="s">
        <v>10</v>
      </c>
      <c r="D746" s="30" t="s">
        <v>1999</v>
      </c>
      <c r="E746" s="30" t="s">
        <v>1998</v>
      </c>
      <c r="F746" s="45" t="s">
        <v>2001</v>
      </c>
    </row>
    <row r="747" spans="1:6" ht="15.75">
      <c r="A747" s="44" t="s">
        <v>2002</v>
      </c>
      <c r="B747" s="30" t="s">
        <v>2004</v>
      </c>
      <c r="C747" s="56" t="s">
        <v>10</v>
      </c>
      <c r="D747" s="30" t="s">
        <v>2003</v>
      </c>
      <c r="E747" s="30" t="s">
        <v>147</v>
      </c>
      <c r="F747" s="45" t="s">
        <v>2005</v>
      </c>
    </row>
    <row r="748" spans="1:6" ht="15.75">
      <c r="A748" s="44" t="s">
        <v>2006</v>
      </c>
      <c r="B748" s="30" t="s">
        <v>47</v>
      </c>
      <c r="C748" s="56" t="s">
        <v>10</v>
      </c>
      <c r="D748" s="30" t="s">
        <v>2008</v>
      </c>
      <c r="E748" s="30" t="s">
        <v>2007</v>
      </c>
      <c r="F748" s="45" t="s">
        <v>2009</v>
      </c>
    </row>
    <row r="749" spans="1:6" ht="15.75">
      <c r="A749" s="44" t="s">
        <v>2010</v>
      </c>
      <c r="B749" s="30" t="s">
        <v>47</v>
      </c>
      <c r="C749" s="56" t="s">
        <v>10</v>
      </c>
      <c r="D749" s="30" t="s">
        <v>2012</v>
      </c>
      <c r="E749" s="30" t="s">
        <v>2011</v>
      </c>
      <c r="F749" s="45" t="s">
        <v>2013</v>
      </c>
    </row>
    <row r="750" spans="1:6" ht="15.75">
      <c r="A750" s="44" t="s">
        <v>2014</v>
      </c>
      <c r="B750" s="30" t="s">
        <v>1989</v>
      </c>
      <c r="C750" s="56" t="s">
        <v>10</v>
      </c>
      <c r="D750" s="30" t="s">
        <v>523</v>
      </c>
      <c r="E750" s="30" t="s">
        <v>2015</v>
      </c>
      <c r="F750" s="45" t="s">
        <v>2016</v>
      </c>
    </row>
    <row r="751" spans="1:6" ht="15.75">
      <c r="A751" s="44" t="s">
        <v>223</v>
      </c>
      <c r="B751" s="30" t="s">
        <v>47</v>
      </c>
      <c r="C751" s="56" t="s">
        <v>10</v>
      </c>
      <c r="D751" s="30" t="s">
        <v>225</v>
      </c>
      <c r="E751" s="30" t="s">
        <v>224</v>
      </c>
      <c r="F751" s="45" t="s">
        <v>2017</v>
      </c>
    </row>
    <row r="752" spans="1:6" ht="15.75">
      <c r="A752" s="44" t="s">
        <v>2018</v>
      </c>
      <c r="B752" s="30" t="s">
        <v>47</v>
      </c>
      <c r="C752" s="56" t="s">
        <v>10</v>
      </c>
      <c r="D752" s="30" t="s">
        <v>443</v>
      </c>
      <c r="E752" s="30" t="s">
        <v>2019</v>
      </c>
      <c r="F752" s="45" t="s">
        <v>2020</v>
      </c>
    </row>
    <row r="753" spans="1:6" ht="15.75">
      <c r="A753" s="44" t="s">
        <v>2021</v>
      </c>
      <c r="B753" s="30" t="s">
        <v>47</v>
      </c>
      <c r="C753" s="56" t="s">
        <v>10</v>
      </c>
      <c r="D753" s="30" t="s">
        <v>2023</v>
      </c>
      <c r="E753" s="30" t="s">
        <v>2022</v>
      </c>
      <c r="F753" s="45" t="s">
        <v>2024</v>
      </c>
    </row>
    <row r="754" spans="1:6" ht="15.75">
      <c r="A754" s="44" t="s">
        <v>2025</v>
      </c>
      <c r="B754" s="30" t="s">
        <v>47</v>
      </c>
      <c r="C754" s="56" t="s">
        <v>10</v>
      </c>
      <c r="D754" s="30" t="s">
        <v>472</v>
      </c>
      <c r="E754" s="30" t="s">
        <v>1855</v>
      </c>
      <c r="F754" s="45" t="s">
        <v>2026</v>
      </c>
    </row>
    <row r="755" spans="1:6" ht="15.75">
      <c r="A755" s="44" t="s">
        <v>397</v>
      </c>
      <c r="B755" s="30" t="s">
        <v>47</v>
      </c>
      <c r="C755" s="56" t="s">
        <v>10</v>
      </c>
      <c r="D755" s="30" t="s">
        <v>66</v>
      </c>
      <c r="E755" s="30" t="s">
        <v>66</v>
      </c>
      <c r="F755" s="45" t="s">
        <v>2027</v>
      </c>
    </row>
    <row r="756" spans="1:6" ht="15.75">
      <c r="A756" s="44" t="s">
        <v>2028</v>
      </c>
      <c r="B756" s="30" t="s">
        <v>47</v>
      </c>
      <c r="C756" s="56" t="s">
        <v>10</v>
      </c>
      <c r="D756" s="30" t="s">
        <v>547</v>
      </c>
      <c r="E756" s="30" t="s">
        <v>2029</v>
      </c>
      <c r="F756" s="45" t="s">
        <v>2030</v>
      </c>
    </row>
    <row r="757" spans="1:6" ht="15.75">
      <c r="A757" s="44" t="s">
        <v>2031</v>
      </c>
      <c r="B757" s="30" t="s">
        <v>2033</v>
      </c>
      <c r="C757" s="56" t="s">
        <v>10</v>
      </c>
      <c r="D757" s="30" t="s">
        <v>710</v>
      </c>
      <c r="E757" s="30" t="s">
        <v>2032</v>
      </c>
      <c r="F757" s="45" t="s">
        <v>2034</v>
      </c>
    </row>
    <row r="758" spans="1:6" ht="15.75">
      <c r="A758" s="44" t="s">
        <v>2038</v>
      </c>
      <c r="B758" s="30" t="s">
        <v>618</v>
      </c>
      <c r="C758" s="56" t="s">
        <v>10</v>
      </c>
      <c r="D758" s="30" t="s">
        <v>2040</v>
      </c>
      <c r="E758" s="30" t="s">
        <v>2039</v>
      </c>
      <c r="F758" s="45" t="s">
        <v>2041</v>
      </c>
    </row>
    <row r="759" spans="1:6" ht="15.75">
      <c r="A759" s="44" t="s">
        <v>2046</v>
      </c>
      <c r="B759" s="30" t="s">
        <v>47</v>
      </c>
      <c r="C759" s="56" t="s">
        <v>10</v>
      </c>
      <c r="D759" s="30" t="s">
        <v>1299</v>
      </c>
      <c r="E759" s="30" t="s">
        <v>2047</v>
      </c>
      <c r="F759" s="45" t="s">
        <v>2048</v>
      </c>
    </row>
    <row r="760" spans="1:6" ht="15.75">
      <c r="A760" s="44" t="s">
        <v>2049</v>
      </c>
      <c r="B760" s="30" t="s">
        <v>2052</v>
      </c>
      <c r="C760" s="56" t="s">
        <v>10</v>
      </c>
      <c r="D760" s="30" t="s">
        <v>2051</v>
      </c>
      <c r="E760" s="30" t="s">
        <v>2050</v>
      </c>
      <c r="F760" s="45" t="s">
        <v>2053</v>
      </c>
    </row>
    <row r="761" spans="1:6" ht="15.75">
      <c r="A761" s="44" t="s">
        <v>2054</v>
      </c>
      <c r="B761" s="30" t="s">
        <v>3</v>
      </c>
      <c r="C761" s="56" t="s">
        <v>10</v>
      </c>
      <c r="D761" s="30" t="s">
        <v>2056</v>
      </c>
      <c r="E761" s="30" t="s">
        <v>2055</v>
      </c>
      <c r="F761" s="45" t="s">
        <v>2057</v>
      </c>
    </row>
    <row r="762" spans="1:6" ht="15.75">
      <c r="A762" s="44" t="s">
        <v>2058</v>
      </c>
      <c r="B762" s="30" t="s">
        <v>47</v>
      </c>
      <c r="C762" s="56" t="s">
        <v>10</v>
      </c>
      <c r="D762" s="30" t="s">
        <v>937</v>
      </c>
      <c r="E762" s="30" t="s">
        <v>2059</v>
      </c>
      <c r="F762" s="45" t="s">
        <v>2060</v>
      </c>
    </row>
    <row r="763" spans="1:6" ht="15.75">
      <c r="A763" s="44" t="s">
        <v>2061</v>
      </c>
      <c r="B763" s="30" t="s">
        <v>47</v>
      </c>
      <c r="C763" s="56" t="s">
        <v>10</v>
      </c>
      <c r="D763" s="30" t="s">
        <v>2063</v>
      </c>
      <c r="E763" s="30" t="s">
        <v>2062</v>
      </c>
      <c r="F763" s="45" t="s">
        <v>2064</v>
      </c>
    </row>
    <row r="764" spans="1:6" ht="15.75">
      <c r="A764" s="44" t="s">
        <v>2065</v>
      </c>
      <c r="B764" s="30" t="s">
        <v>3</v>
      </c>
      <c r="C764" s="56" t="s">
        <v>10</v>
      </c>
      <c r="D764" s="30" t="s">
        <v>439</v>
      </c>
      <c r="E764" s="30" t="s">
        <v>2066</v>
      </c>
      <c r="F764" s="45" t="s">
        <v>2067</v>
      </c>
    </row>
    <row r="765" spans="1:6" ht="15.75">
      <c r="A765" s="44" t="s">
        <v>2068</v>
      </c>
      <c r="B765" s="30" t="s">
        <v>3</v>
      </c>
      <c r="C765" s="56" t="s">
        <v>10</v>
      </c>
      <c r="D765" s="30" t="s">
        <v>2070</v>
      </c>
      <c r="E765" s="30" t="s">
        <v>2069</v>
      </c>
      <c r="F765" s="45" t="s">
        <v>2071</v>
      </c>
    </row>
    <row r="766" spans="1:6" ht="15.75">
      <c r="A766" s="44" t="s">
        <v>2072</v>
      </c>
      <c r="B766" s="30" t="s">
        <v>47</v>
      </c>
      <c r="C766" s="56" t="s">
        <v>10</v>
      </c>
      <c r="D766" s="30" t="s">
        <v>284</v>
      </c>
      <c r="E766" s="30" t="s">
        <v>2073</v>
      </c>
      <c r="F766" s="45" t="s">
        <v>2074</v>
      </c>
    </row>
    <row r="767" spans="1:6" ht="15.75">
      <c r="A767" s="44" t="s">
        <v>2075</v>
      </c>
      <c r="B767" s="30" t="s">
        <v>1590</v>
      </c>
      <c r="C767" s="56" t="s">
        <v>10</v>
      </c>
      <c r="D767" s="30" t="s">
        <v>37</v>
      </c>
      <c r="E767" s="30" t="s">
        <v>2076</v>
      </c>
      <c r="F767" s="45" t="s">
        <v>2077</v>
      </c>
    </row>
    <row r="768" spans="1:6" ht="15.75">
      <c r="A768" s="44" t="s">
        <v>2078</v>
      </c>
      <c r="B768" s="30" t="s">
        <v>2078</v>
      </c>
      <c r="C768" s="56" t="s">
        <v>10</v>
      </c>
      <c r="D768" s="30" t="s">
        <v>334</v>
      </c>
      <c r="E768" s="30" t="s">
        <v>2079</v>
      </c>
      <c r="F768" s="45" t="s">
        <v>2080</v>
      </c>
    </row>
    <row r="769" spans="1:6" ht="15.75">
      <c r="A769" s="44" t="s">
        <v>2081</v>
      </c>
      <c r="B769" s="30" t="s">
        <v>1097</v>
      </c>
      <c r="C769" s="56" t="s">
        <v>10</v>
      </c>
      <c r="D769" s="30" t="s">
        <v>2083</v>
      </c>
      <c r="E769" s="30" t="s">
        <v>2082</v>
      </c>
      <c r="F769" s="45" t="s">
        <v>2084</v>
      </c>
    </row>
    <row r="770" spans="1:6" ht="15.75">
      <c r="A770" s="44" t="s">
        <v>2090</v>
      </c>
      <c r="B770" s="30" t="s">
        <v>47</v>
      </c>
      <c r="C770" s="56" t="s">
        <v>10</v>
      </c>
      <c r="D770" s="30" t="s">
        <v>2092</v>
      </c>
      <c r="E770" s="30" t="s">
        <v>2091</v>
      </c>
      <c r="F770" s="45" t="s">
        <v>2093</v>
      </c>
    </row>
    <row r="771" spans="1:6" ht="15.75">
      <c r="A771" s="44" t="s">
        <v>2099</v>
      </c>
      <c r="B771" s="30" t="s">
        <v>47</v>
      </c>
      <c r="C771" s="56" t="s">
        <v>10</v>
      </c>
      <c r="D771" s="30" t="s">
        <v>418</v>
      </c>
      <c r="E771" s="30" t="s">
        <v>2100</v>
      </c>
      <c r="F771" s="45" t="s">
        <v>2101</v>
      </c>
    </row>
    <row r="772" spans="1:6" ht="15.75">
      <c r="A772" s="44" t="s">
        <v>2102</v>
      </c>
      <c r="B772" s="30" t="s">
        <v>47</v>
      </c>
      <c r="C772" s="56" t="s">
        <v>10</v>
      </c>
      <c r="D772" s="30" t="s">
        <v>2104</v>
      </c>
      <c r="E772" s="30" t="s">
        <v>2103</v>
      </c>
      <c r="F772" s="45" t="s">
        <v>2105</v>
      </c>
    </row>
    <row r="773" spans="1:6" ht="15.75">
      <c r="A773" s="44" t="s">
        <v>2114</v>
      </c>
      <c r="B773" s="30" t="s">
        <v>47</v>
      </c>
      <c r="C773" s="56" t="s">
        <v>10</v>
      </c>
      <c r="D773" s="30" t="s">
        <v>1256</v>
      </c>
      <c r="E773" s="30" t="s">
        <v>2115</v>
      </c>
      <c r="F773" s="45" t="s">
        <v>2116</v>
      </c>
    </row>
    <row r="774" spans="1:6" ht="15.75">
      <c r="A774" s="44" t="s">
        <v>2121</v>
      </c>
      <c r="B774" s="30" t="s">
        <v>3</v>
      </c>
      <c r="C774" s="56" t="s">
        <v>10</v>
      </c>
      <c r="D774" s="30" t="s">
        <v>2123</v>
      </c>
      <c r="E774" s="30" t="s">
        <v>2122</v>
      </c>
      <c r="F774" s="45" t="s">
        <v>2124</v>
      </c>
    </row>
    <row r="775" spans="1:6" ht="15.75">
      <c r="A775" s="44" t="s">
        <v>2125</v>
      </c>
      <c r="B775" s="30" t="s">
        <v>47</v>
      </c>
      <c r="C775" s="56" t="s">
        <v>10</v>
      </c>
      <c r="D775" s="30" t="s">
        <v>685</v>
      </c>
      <c r="E775" s="30" t="s">
        <v>2126</v>
      </c>
      <c r="F775" s="45" t="s">
        <v>2127</v>
      </c>
    </row>
    <row r="776" spans="1:6" ht="15.75">
      <c r="A776" s="44" t="s">
        <v>2128</v>
      </c>
      <c r="B776" s="30" t="s">
        <v>196</v>
      </c>
      <c r="C776" s="56" t="s">
        <v>10</v>
      </c>
      <c r="D776" s="30" t="s">
        <v>2130</v>
      </c>
      <c r="E776" s="30" t="s">
        <v>2129</v>
      </c>
      <c r="F776" s="45" t="s">
        <v>2131</v>
      </c>
    </row>
    <row r="777" spans="1:6" ht="15.75">
      <c r="A777" s="44" t="s">
        <v>2136</v>
      </c>
      <c r="B777" s="30" t="s">
        <v>47</v>
      </c>
      <c r="C777" s="56" t="s">
        <v>10</v>
      </c>
      <c r="D777" s="30" t="s">
        <v>608</v>
      </c>
      <c r="E777" s="30" t="s">
        <v>2137</v>
      </c>
      <c r="F777" s="45" t="s">
        <v>2138</v>
      </c>
    </row>
    <row r="778" spans="1:6" ht="15.75">
      <c r="A778" s="44" t="s">
        <v>1451</v>
      </c>
      <c r="B778" s="30" t="s">
        <v>47</v>
      </c>
      <c r="C778" s="56" t="s">
        <v>10</v>
      </c>
      <c r="D778" s="30" t="s">
        <v>66</v>
      </c>
      <c r="E778" s="30" t="s">
        <v>66</v>
      </c>
      <c r="F778" s="45" t="s">
        <v>2139</v>
      </c>
    </row>
    <row r="779" spans="1:6" ht="15.75">
      <c r="A779" s="44" t="s">
        <v>2140</v>
      </c>
      <c r="B779" s="30" t="s">
        <v>47</v>
      </c>
      <c r="C779" s="56" t="s">
        <v>10</v>
      </c>
      <c r="D779" s="30" t="s">
        <v>2142</v>
      </c>
      <c r="E779" s="30" t="s">
        <v>2141</v>
      </c>
      <c r="F779" s="45" t="s">
        <v>2143</v>
      </c>
    </row>
    <row r="780" spans="1:6" ht="15.75">
      <c r="A780" s="44" t="s">
        <v>223</v>
      </c>
      <c r="B780" s="30" t="s">
        <v>47</v>
      </c>
      <c r="C780" s="56" t="s">
        <v>10</v>
      </c>
      <c r="D780" s="30" t="s">
        <v>225</v>
      </c>
      <c r="E780" s="30" t="s">
        <v>224</v>
      </c>
      <c r="F780" s="45" t="s">
        <v>2144</v>
      </c>
    </row>
    <row r="781" spans="1:6" ht="15.75">
      <c r="A781" s="44" t="s">
        <v>2145</v>
      </c>
      <c r="B781" s="30" t="s">
        <v>47</v>
      </c>
      <c r="C781" s="56" t="s">
        <v>10</v>
      </c>
      <c r="D781" s="30" t="s">
        <v>345</v>
      </c>
      <c r="E781" s="30" t="s">
        <v>2146</v>
      </c>
      <c r="F781" s="45" t="s">
        <v>2147</v>
      </c>
    </row>
    <row r="782" spans="1:6" ht="15.75">
      <c r="A782" s="44" t="s">
        <v>2148</v>
      </c>
      <c r="B782" s="30" t="s">
        <v>3</v>
      </c>
      <c r="C782" s="56" t="s">
        <v>10</v>
      </c>
      <c r="D782" s="30" t="s">
        <v>2149</v>
      </c>
      <c r="E782" s="30" t="s">
        <v>740</v>
      </c>
      <c r="F782" s="45" t="s">
        <v>2150</v>
      </c>
    </row>
    <row r="783" spans="1:6" ht="15.75">
      <c r="A783" s="44" t="s">
        <v>2155</v>
      </c>
      <c r="B783" s="30" t="s">
        <v>3</v>
      </c>
      <c r="C783" s="56" t="s">
        <v>10</v>
      </c>
      <c r="D783" s="30" t="s">
        <v>2157</v>
      </c>
      <c r="E783" s="30" t="s">
        <v>2156</v>
      </c>
      <c r="F783" s="45" t="s">
        <v>2158</v>
      </c>
    </row>
    <row r="784" spans="1:6" ht="15.75">
      <c r="A784" s="44" t="s">
        <v>2159</v>
      </c>
      <c r="B784" s="30" t="s">
        <v>47</v>
      </c>
      <c r="C784" s="56" t="s">
        <v>10</v>
      </c>
      <c r="D784" s="30" t="s">
        <v>66</v>
      </c>
      <c r="E784" s="30" t="s">
        <v>66</v>
      </c>
      <c r="F784" s="45" t="s">
        <v>2160</v>
      </c>
    </row>
    <row r="785" spans="1:6" ht="15.75">
      <c r="A785" s="44" t="s">
        <v>2161</v>
      </c>
      <c r="B785" s="30" t="s">
        <v>374</v>
      </c>
      <c r="C785" s="56" t="s">
        <v>10</v>
      </c>
      <c r="D785" s="30" t="s">
        <v>537</v>
      </c>
      <c r="E785" s="30" t="s">
        <v>2162</v>
      </c>
      <c r="F785" s="45" t="s">
        <v>2163</v>
      </c>
    </row>
    <row r="786" spans="1:6" ht="15.75">
      <c r="A786" s="44" t="s">
        <v>2167</v>
      </c>
      <c r="B786" s="30" t="s">
        <v>47</v>
      </c>
      <c r="C786" s="56" t="s">
        <v>10</v>
      </c>
      <c r="D786" s="30" t="s">
        <v>110</v>
      </c>
      <c r="E786" s="30" t="s">
        <v>2168</v>
      </c>
      <c r="F786" s="45" t="s">
        <v>2169</v>
      </c>
    </row>
    <row r="787" spans="1:6" ht="15.75">
      <c r="A787" s="44" t="s">
        <v>2181</v>
      </c>
      <c r="B787" s="30" t="s">
        <v>47</v>
      </c>
      <c r="C787" s="56" t="s">
        <v>10</v>
      </c>
      <c r="D787" s="30" t="s">
        <v>2182</v>
      </c>
      <c r="E787" s="30" t="s">
        <v>1631</v>
      </c>
      <c r="F787" s="45" t="s">
        <v>2183</v>
      </c>
    </row>
    <row r="788" spans="1:6" ht="15.75">
      <c r="A788" s="44" t="s">
        <v>2184</v>
      </c>
      <c r="B788" s="30" t="s">
        <v>47</v>
      </c>
      <c r="C788" s="56" t="s">
        <v>10</v>
      </c>
      <c r="D788" s="30" t="s">
        <v>448</v>
      </c>
      <c r="E788" s="30" t="s">
        <v>2185</v>
      </c>
      <c r="F788" s="45" t="s">
        <v>2186</v>
      </c>
    </row>
    <row r="789" spans="1:6" ht="15.75">
      <c r="A789" s="44" t="s">
        <v>2187</v>
      </c>
      <c r="B789" s="30" t="s">
        <v>47</v>
      </c>
      <c r="C789" s="56" t="s">
        <v>10</v>
      </c>
      <c r="D789" s="30" t="s">
        <v>2189</v>
      </c>
      <c r="E789" s="30" t="s">
        <v>2188</v>
      </c>
      <c r="F789" s="45" t="s">
        <v>2190</v>
      </c>
    </row>
    <row r="790" spans="1:6" ht="15.75">
      <c r="A790" s="44" t="s">
        <v>2191</v>
      </c>
      <c r="B790" s="30" t="s">
        <v>47</v>
      </c>
      <c r="C790" s="56" t="s">
        <v>10</v>
      </c>
      <c r="D790" s="30" t="s">
        <v>2192</v>
      </c>
      <c r="E790" s="30" t="s">
        <v>1371</v>
      </c>
      <c r="F790" s="45" t="s">
        <v>2193</v>
      </c>
    </row>
    <row r="791" spans="1:6" ht="15.75">
      <c r="A791" s="44" t="s">
        <v>2194</v>
      </c>
      <c r="B791" s="30" t="s">
        <v>138</v>
      </c>
      <c r="C791" s="56" t="s">
        <v>10</v>
      </c>
      <c r="D791" s="30" t="s">
        <v>200</v>
      </c>
      <c r="E791" s="30" t="s">
        <v>2195</v>
      </c>
      <c r="F791" s="45" t="s">
        <v>2196</v>
      </c>
    </row>
    <row r="792" spans="1:6" ht="15.75">
      <c r="A792" s="44" t="s">
        <v>2209</v>
      </c>
      <c r="B792" s="30" t="s">
        <v>3</v>
      </c>
      <c r="C792" s="56" t="s">
        <v>10</v>
      </c>
      <c r="D792" s="30" t="s">
        <v>259</v>
      </c>
      <c r="E792" s="30" t="s">
        <v>2210</v>
      </c>
      <c r="F792" s="45" t="s">
        <v>2211</v>
      </c>
    </row>
    <row r="793" spans="1:6" ht="15.75">
      <c r="A793" s="44" t="s">
        <v>2212</v>
      </c>
      <c r="B793" s="30" t="s">
        <v>2215</v>
      </c>
      <c r="C793" s="56" t="s">
        <v>10</v>
      </c>
      <c r="D793" s="30" t="s">
        <v>2214</v>
      </c>
      <c r="E793" s="30" t="s">
        <v>2213</v>
      </c>
      <c r="F793" s="45" t="s">
        <v>2216</v>
      </c>
    </row>
    <row r="794" spans="1:6" ht="15.75">
      <c r="A794" s="44" t="s">
        <v>2217</v>
      </c>
      <c r="B794" s="30" t="s">
        <v>3</v>
      </c>
      <c r="C794" s="56" t="s">
        <v>10</v>
      </c>
      <c r="D794" s="30" t="s">
        <v>2219</v>
      </c>
      <c r="E794" s="30" t="s">
        <v>2218</v>
      </c>
      <c r="F794" s="45" t="s">
        <v>2220</v>
      </c>
    </row>
    <row r="795" spans="1:6" ht="15.75">
      <c r="A795" s="44" t="s">
        <v>2226</v>
      </c>
      <c r="B795" s="30" t="s">
        <v>47</v>
      </c>
      <c r="C795" s="56" t="s">
        <v>10</v>
      </c>
      <c r="D795" s="30" t="s">
        <v>2228</v>
      </c>
      <c r="E795" s="30" t="s">
        <v>2227</v>
      </c>
      <c r="F795" s="45" t="s">
        <v>2229</v>
      </c>
    </row>
    <row r="796" spans="1:6" ht="15.75">
      <c r="A796" s="44" t="s">
        <v>2234</v>
      </c>
      <c r="B796" s="30" t="s">
        <v>191</v>
      </c>
      <c r="C796" s="56" t="s">
        <v>10</v>
      </c>
      <c r="D796" s="30" t="s">
        <v>2236</v>
      </c>
      <c r="E796" s="30" t="s">
        <v>2235</v>
      </c>
      <c r="F796" s="45" t="s">
        <v>2237</v>
      </c>
    </row>
    <row r="797" spans="1:6" ht="15.75">
      <c r="A797" s="44" t="s">
        <v>2238</v>
      </c>
      <c r="B797" s="30" t="s">
        <v>2238</v>
      </c>
      <c r="C797" s="56" t="s">
        <v>10</v>
      </c>
      <c r="D797" s="30" t="s">
        <v>1256</v>
      </c>
      <c r="E797" s="30" t="s">
        <v>2115</v>
      </c>
      <c r="F797" s="45" t="s">
        <v>2239</v>
      </c>
    </row>
    <row r="798" spans="1:6" ht="15.75">
      <c r="A798" s="44" t="s">
        <v>2240</v>
      </c>
      <c r="B798" s="30" t="s">
        <v>47</v>
      </c>
      <c r="C798" s="56" t="s">
        <v>10</v>
      </c>
      <c r="D798" s="30" t="s">
        <v>110</v>
      </c>
      <c r="E798" s="30" t="s">
        <v>2241</v>
      </c>
      <c r="F798" s="45" t="s">
        <v>2242</v>
      </c>
    </row>
    <row r="799" spans="1:6" ht="15.75">
      <c r="A799" s="44" t="s">
        <v>2252</v>
      </c>
      <c r="B799" s="30" t="s">
        <v>47</v>
      </c>
      <c r="C799" s="56" t="s">
        <v>10</v>
      </c>
      <c r="D799" s="30" t="s">
        <v>185</v>
      </c>
      <c r="E799" s="30" t="s">
        <v>2253</v>
      </c>
      <c r="F799" s="45" t="s">
        <v>2254</v>
      </c>
    </row>
    <row r="800" spans="1:6" ht="15.75">
      <c r="A800" s="44" t="s">
        <v>2255</v>
      </c>
      <c r="B800" s="30" t="s">
        <v>47</v>
      </c>
      <c r="C800" s="56" t="s">
        <v>10</v>
      </c>
      <c r="D800" s="30" t="s">
        <v>200</v>
      </c>
      <c r="E800" s="30" t="s">
        <v>2256</v>
      </c>
      <c r="F800" s="45" t="s">
        <v>2257</v>
      </c>
    </row>
    <row r="801" spans="1:6" ht="15.75">
      <c r="A801" s="44" t="s">
        <v>2258</v>
      </c>
      <c r="B801" s="30" t="s">
        <v>47</v>
      </c>
      <c r="C801" s="56" t="s">
        <v>10</v>
      </c>
      <c r="D801" s="30" t="s">
        <v>2260</v>
      </c>
      <c r="E801" s="30" t="s">
        <v>2259</v>
      </c>
      <c r="F801" s="45" t="s">
        <v>2261</v>
      </c>
    </row>
    <row r="802" spans="1:6" ht="15.75">
      <c r="A802" s="44" t="s">
        <v>2262</v>
      </c>
      <c r="B802" s="30" t="s">
        <v>47</v>
      </c>
      <c r="C802" s="56" t="s">
        <v>10</v>
      </c>
      <c r="D802" s="30" t="s">
        <v>2264</v>
      </c>
      <c r="E802" s="30" t="s">
        <v>2263</v>
      </c>
      <c r="F802" s="45" t="s">
        <v>2265</v>
      </c>
    </row>
    <row r="803" spans="1:6" ht="15.75">
      <c r="A803" s="44" t="s">
        <v>2266</v>
      </c>
      <c r="B803" s="30" t="s">
        <v>47</v>
      </c>
      <c r="C803" s="56" t="s">
        <v>10</v>
      </c>
      <c r="D803" s="30" t="s">
        <v>2267</v>
      </c>
      <c r="E803" s="30" t="s">
        <v>2236</v>
      </c>
      <c r="F803" s="45" t="s">
        <v>2268</v>
      </c>
    </row>
    <row r="804" spans="1:6" ht="15.75">
      <c r="A804" s="44" t="s">
        <v>2269</v>
      </c>
      <c r="B804" s="30" t="s">
        <v>47</v>
      </c>
      <c r="C804" s="56" t="s">
        <v>10</v>
      </c>
      <c r="D804" s="30" t="s">
        <v>334</v>
      </c>
      <c r="E804" s="30" t="s">
        <v>1412</v>
      </c>
      <c r="F804" s="45" t="s">
        <v>2270</v>
      </c>
    </row>
    <row r="805" spans="1:6" ht="15.75">
      <c r="A805" s="44" t="s">
        <v>2271</v>
      </c>
      <c r="B805" s="30" t="s">
        <v>1989</v>
      </c>
      <c r="C805" s="56" t="s">
        <v>10</v>
      </c>
      <c r="D805" s="30" t="s">
        <v>579</v>
      </c>
      <c r="E805" s="30" t="s">
        <v>2272</v>
      </c>
      <c r="F805" s="45" t="s">
        <v>2273</v>
      </c>
    </row>
    <row r="806" spans="1:6" ht="15.75">
      <c r="A806" s="44" t="s">
        <v>2276</v>
      </c>
      <c r="B806" s="30" t="s">
        <v>47</v>
      </c>
      <c r="C806" s="56" t="s">
        <v>10</v>
      </c>
      <c r="D806" s="30" t="s">
        <v>238</v>
      </c>
      <c r="E806" s="30" t="s">
        <v>2277</v>
      </c>
      <c r="F806" s="45" t="s">
        <v>2278</v>
      </c>
    </row>
    <row r="807" spans="1:6" ht="15.75">
      <c r="A807" s="44" t="s">
        <v>2283</v>
      </c>
      <c r="B807" s="30" t="s">
        <v>47</v>
      </c>
      <c r="C807" s="56" t="s">
        <v>10</v>
      </c>
      <c r="D807" s="30" t="s">
        <v>2285</v>
      </c>
      <c r="E807" s="30" t="s">
        <v>2284</v>
      </c>
      <c r="F807" s="45" t="s">
        <v>2286</v>
      </c>
    </row>
    <row r="808" spans="1:6" ht="15.75">
      <c r="A808" s="44" t="s">
        <v>2287</v>
      </c>
      <c r="B808" s="30" t="s">
        <v>2290</v>
      </c>
      <c r="C808" s="56" t="s">
        <v>10</v>
      </c>
      <c r="D808" s="30" t="s">
        <v>2289</v>
      </c>
      <c r="E808" s="30" t="s">
        <v>2288</v>
      </c>
      <c r="F808" s="45" t="s">
        <v>2291</v>
      </c>
    </row>
    <row r="809" spans="1:6" ht="15.75">
      <c r="A809" s="44" t="s">
        <v>2296</v>
      </c>
      <c r="B809" s="30" t="s">
        <v>47</v>
      </c>
      <c r="C809" s="56" t="s">
        <v>10</v>
      </c>
      <c r="D809" s="30" t="s">
        <v>537</v>
      </c>
      <c r="E809" s="30" t="s">
        <v>2297</v>
      </c>
      <c r="F809" s="45" t="s">
        <v>2298</v>
      </c>
    </row>
    <row r="810" spans="1:6" ht="15.75">
      <c r="A810" s="44" t="s">
        <v>2302</v>
      </c>
      <c r="B810" s="30" t="s">
        <v>47</v>
      </c>
      <c r="C810" s="56" t="s">
        <v>10</v>
      </c>
      <c r="D810" s="30" t="s">
        <v>2304</v>
      </c>
      <c r="E810" s="30" t="s">
        <v>2303</v>
      </c>
      <c r="F810" s="45" t="s">
        <v>2305</v>
      </c>
    </row>
    <row r="811" spans="1:6" ht="15.75">
      <c r="A811" s="44" t="s">
        <v>2306</v>
      </c>
      <c r="B811" s="30" t="s">
        <v>2309</v>
      </c>
      <c r="C811" s="56" t="s">
        <v>10</v>
      </c>
      <c r="D811" s="30" t="s">
        <v>2308</v>
      </c>
      <c r="E811" s="30" t="s">
        <v>2307</v>
      </c>
      <c r="F811" s="45" t="s">
        <v>2310</v>
      </c>
    </row>
    <row r="812" spans="1:6" ht="15.75">
      <c r="A812" s="44" t="s">
        <v>2311</v>
      </c>
      <c r="B812" s="30" t="s">
        <v>47</v>
      </c>
      <c r="C812" s="56" t="s">
        <v>10</v>
      </c>
      <c r="D812" s="30" t="s">
        <v>2313</v>
      </c>
      <c r="E812" s="30" t="s">
        <v>2312</v>
      </c>
      <c r="F812" s="45" t="s">
        <v>2314</v>
      </c>
    </row>
    <row r="813" spans="1:6" ht="15.75">
      <c r="A813" s="44" t="s">
        <v>2315</v>
      </c>
      <c r="B813" s="30" t="s">
        <v>47</v>
      </c>
      <c r="C813" s="56" t="s">
        <v>10</v>
      </c>
      <c r="D813" s="30" t="s">
        <v>1203</v>
      </c>
      <c r="E813" s="30" t="s">
        <v>2316</v>
      </c>
      <c r="F813" s="45" t="s">
        <v>2317</v>
      </c>
    </row>
    <row r="814" spans="1:6" ht="15.75">
      <c r="A814" s="44" t="s">
        <v>2322</v>
      </c>
      <c r="B814" s="30" t="s">
        <v>47</v>
      </c>
      <c r="C814" s="56" t="s">
        <v>10</v>
      </c>
      <c r="D814" s="30" t="s">
        <v>1118</v>
      </c>
      <c r="E814" s="30" t="s">
        <v>2323</v>
      </c>
      <c r="F814" s="45" t="s">
        <v>2324</v>
      </c>
    </row>
    <row r="815" spans="1:6" ht="15.75">
      <c r="A815" s="44" t="s">
        <v>2329</v>
      </c>
      <c r="B815" s="30" t="s">
        <v>1530</v>
      </c>
      <c r="C815" s="56" t="s">
        <v>10</v>
      </c>
      <c r="D815" s="30" t="s">
        <v>1819</v>
      </c>
      <c r="E815" s="30" t="s">
        <v>2330</v>
      </c>
      <c r="F815" s="45" t="s">
        <v>2331</v>
      </c>
    </row>
    <row r="816" spans="1:6" ht="15.75">
      <c r="A816" s="44" t="s">
        <v>2337</v>
      </c>
      <c r="B816" s="30" t="s">
        <v>2340</v>
      </c>
      <c r="C816" s="56" t="s">
        <v>10</v>
      </c>
      <c r="D816" s="30" t="s">
        <v>2339</v>
      </c>
      <c r="E816" s="30" t="s">
        <v>2338</v>
      </c>
      <c r="F816" s="45" t="s">
        <v>2341</v>
      </c>
    </row>
    <row r="817" spans="1:6" ht="15.75">
      <c r="A817" s="44" t="s">
        <v>2342</v>
      </c>
      <c r="B817" s="30" t="s">
        <v>2345</v>
      </c>
      <c r="C817" s="56" t="s">
        <v>10</v>
      </c>
      <c r="D817" s="30" t="s">
        <v>2344</v>
      </c>
      <c r="E817" s="30" t="s">
        <v>2343</v>
      </c>
      <c r="F817" s="45" t="s">
        <v>2346</v>
      </c>
    </row>
    <row r="818" spans="1:6" ht="15.75">
      <c r="A818" s="44" t="s">
        <v>2347</v>
      </c>
      <c r="B818" s="30" t="s">
        <v>47</v>
      </c>
      <c r="C818" s="56" t="s">
        <v>10</v>
      </c>
      <c r="D818" s="30" t="s">
        <v>2349</v>
      </c>
      <c r="E818" s="30" t="s">
        <v>2348</v>
      </c>
      <c r="F818" s="45" t="s">
        <v>2350</v>
      </c>
    </row>
    <row r="819" spans="1:6" ht="15.75">
      <c r="A819" s="44" t="s">
        <v>2351</v>
      </c>
      <c r="B819" s="30" t="s">
        <v>2354</v>
      </c>
      <c r="C819" s="56" t="s">
        <v>10</v>
      </c>
      <c r="D819" s="30" t="s">
        <v>2353</v>
      </c>
      <c r="E819" s="30" t="s">
        <v>2352</v>
      </c>
      <c r="F819" s="45" t="s">
        <v>2355</v>
      </c>
    </row>
    <row r="820" spans="1:6" ht="15.75">
      <c r="A820" s="44" t="s">
        <v>2356</v>
      </c>
      <c r="B820" s="30" t="s">
        <v>2359</v>
      </c>
      <c r="C820" s="56" t="s">
        <v>10</v>
      </c>
      <c r="D820" s="30" t="s">
        <v>2358</v>
      </c>
      <c r="E820" s="30" t="s">
        <v>2357</v>
      </c>
      <c r="F820" s="45" t="s">
        <v>2360</v>
      </c>
    </row>
    <row r="821" spans="1:6" ht="15.75">
      <c r="A821" s="44" t="s">
        <v>2361</v>
      </c>
      <c r="B821" s="30" t="s">
        <v>2364</v>
      </c>
      <c r="C821" s="56" t="s">
        <v>10</v>
      </c>
      <c r="D821" s="30" t="s">
        <v>2363</v>
      </c>
      <c r="E821" s="30" t="s">
        <v>2362</v>
      </c>
      <c r="F821" s="45" t="s">
        <v>2365</v>
      </c>
    </row>
    <row r="822" spans="1:6" ht="15.75">
      <c r="A822" s="44" t="s">
        <v>2366</v>
      </c>
      <c r="B822" s="30" t="s">
        <v>2368</v>
      </c>
      <c r="C822" s="56" t="s">
        <v>10</v>
      </c>
      <c r="D822" s="30" t="s">
        <v>2313</v>
      </c>
      <c r="E822" s="30" t="s">
        <v>2367</v>
      </c>
      <c r="F822" s="45" t="s">
        <v>2369</v>
      </c>
    </row>
    <row r="823" spans="1:6" ht="15.75">
      <c r="A823" s="44" t="s">
        <v>2370</v>
      </c>
      <c r="B823" s="30" t="s">
        <v>2372</v>
      </c>
      <c r="C823" s="56" t="s">
        <v>10</v>
      </c>
      <c r="D823" s="30" t="s">
        <v>303</v>
      </c>
      <c r="E823" s="30" t="s">
        <v>2371</v>
      </c>
      <c r="F823" s="45" t="s">
        <v>2373</v>
      </c>
    </row>
    <row r="824" spans="1:6" ht="15.75">
      <c r="A824" s="44" t="s">
        <v>2378</v>
      </c>
      <c r="B824" s="30" t="s">
        <v>196</v>
      </c>
      <c r="C824" s="56" t="s">
        <v>10</v>
      </c>
      <c r="D824" s="30" t="s">
        <v>195</v>
      </c>
      <c r="E824" s="30" t="s">
        <v>2379</v>
      </c>
      <c r="F824" s="45" t="s">
        <v>2380</v>
      </c>
    </row>
    <row r="825" spans="1:6" ht="15.75">
      <c r="A825" s="44" t="s">
        <v>2385</v>
      </c>
      <c r="B825" s="30" t="s">
        <v>47</v>
      </c>
      <c r="C825" s="56" t="s">
        <v>10</v>
      </c>
      <c r="D825" s="30" t="s">
        <v>238</v>
      </c>
      <c r="E825" s="30" t="s">
        <v>2386</v>
      </c>
      <c r="F825" s="45" t="s">
        <v>2387</v>
      </c>
    </row>
    <row r="826" spans="1:6" ht="15.75">
      <c r="A826" s="44" t="s">
        <v>2388</v>
      </c>
      <c r="B826" s="30" t="s">
        <v>196</v>
      </c>
      <c r="C826" s="56" t="s">
        <v>10</v>
      </c>
      <c r="D826" s="30" t="s">
        <v>55</v>
      </c>
      <c r="E826" s="30" t="s">
        <v>2389</v>
      </c>
      <c r="F826" s="45" t="s">
        <v>2390</v>
      </c>
    </row>
    <row r="827" spans="1:6" ht="15.75">
      <c r="A827" s="44" t="s">
        <v>2396</v>
      </c>
      <c r="B827" s="30" t="s">
        <v>138</v>
      </c>
      <c r="C827" s="56" t="s">
        <v>10</v>
      </c>
      <c r="D827" s="30" t="s">
        <v>1027</v>
      </c>
      <c r="E827" s="30" t="s">
        <v>207</v>
      </c>
      <c r="F827" s="45" t="s">
        <v>2397</v>
      </c>
    </row>
    <row r="828" spans="1:6" ht="15.75">
      <c r="A828" s="44" t="s">
        <v>2398</v>
      </c>
      <c r="B828" s="30" t="s">
        <v>47</v>
      </c>
      <c r="C828" s="56" t="s">
        <v>10</v>
      </c>
      <c r="D828" s="30" t="s">
        <v>2281</v>
      </c>
      <c r="E828" s="30" t="s">
        <v>2280</v>
      </c>
      <c r="F828" s="45" t="s">
        <v>2399</v>
      </c>
    </row>
    <row r="829" spans="1:6" ht="15.75">
      <c r="A829" s="44" t="s">
        <v>2400</v>
      </c>
      <c r="B829" s="30" t="s">
        <v>3</v>
      </c>
      <c r="C829" s="56" t="s">
        <v>10</v>
      </c>
      <c r="D829" s="30" t="s">
        <v>2402</v>
      </c>
      <c r="E829" s="30" t="s">
        <v>2401</v>
      </c>
      <c r="F829" s="45" t="s">
        <v>2403</v>
      </c>
    </row>
    <row r="830" spans="1:6" ht="15.75">
      <c r="A830" s="44" t="s">
        <v>2404</v>
      </c>
      <c r="B830" s="30" t="s">
        <v>47</v>
      </c>
      <c r="C830" s="56" t="s">
        <v>10</v>
      </c>
      <c r="D830" s="30" t="s">
        <v>161</v>
      </c>
      <c r="E830" s="30" t="s">
        <v>2405</v>
      </c>
      <c r="F830" s="45" t="s">
        <v>2406</v>
      </c>
    </row>
    <row r="831" spans="1:6" ht="15.75">
      <c r="A831" s="44" t="s">
        <v>2407</v>
      </c>
      <c r="B831" s="30" t="s">
        <v>138</v>
      </c>
      <c r="C831" s="56" t="s">
        <v>10</v>
      </c>
      <c r="D831" s="30" t="s">
        <v>537</v>
      </c>
      <c r="E831" s="30" t="s">
        <v>2408</v>
      </c>
      <c r="F831" s="45" t="s">
        <v>2409</v>
      </c>
    </row>
    <row r="832" spans="1:6" ht="15.75">
      <c r="A832" s="44" t="s">
        <v>2184</v>
      </c>
      <c r="B832" s="30" t="s">
        <v>47</v>
      </c>
      <c r="C832" s="56" t="s">
        <v>10</v>
      </c>
      <c r="D832" s="30" t="s">
        <v>448</v>
      </c>
      <c r="E832" s="30" t="s">
        <v>2185</v>
      </c>
      <c r="F832" s="45" t="s">
        <v>2410</v>
      </c>
    </row>
    <row r="833" spans="1:6" ht="15.75">
      <c r="A833" s="44" t="s">
        <v>2414</v>
      </c>
      <c r="B833" s="30" t="s">
        <v>2415</v>
      </c>
      <c r="C833" s="56" t="s">
        <v>10</v>
      </c>
      <c r="D833" s="30" t="s">
        <v>1109</v>
      </c>
      <c r="E833" s="30" t="s">
        <v>1177</v>
      </c>
      <c r="F833" s="45" t="s">
        <v>2416</v>
      </c>
    </row>
    <row r="834" spans="1:6" ht="15.75">
      <c r="A834" s="44" t="s">
        <v>2417</v>
      </c>
      <c r="B834" s="30" t="s">
        <v>47</v>
      </c>
      <c r="C834" s="56" t="s">
        <v>10</v>
      </c>
      <c r="D834" s="30" t="s">
        <v>41</v>
      </c>
      <c r="E834" s="30" t="s">
        <v>2418</v>
      </c>
      <c r="F834" s="45" t="s">
        <v>2419</v>
      </c>
    </row>
    <row r="835" spans="1:6" ht="15.75">
      <c r="A835" s="44" t="s">
        <v>2429</v>
      </c>
      <c r="B835" s="30" t="s">
        <v>47</v>
      </c>
      <c r="C835" s="56" t="s">
        <v>10</v>
      </c>
      <c r="D835" s="30" t="s">
        <v>645</v>
      </c>
      <c r="E835" s="30" t="s">
        <v>2430</v>
      </c>
      <c r="F835" s="45" t="s">
        <v>2431</v>
      </c>
    </row>
    <row r="836" spans="1:6" ht="15.75">
      <c r="A836" s="44" t="s">
        <v>2432</v>
      </c>
      <c r="B836" s="30" t="s">
        <v>2434</v>
      </c>
      <c r="C836" s="56" t="s">
        <v>10</v>
      </c>
      <c r="D836" s="30" t="s">
        <v>924</v>
      </c>
      <c r="E836" s="30" t="s">
        <v>2433</v>
      </c>
      <c r="F836" s="45" t="s">
        <v>2435</v>
      </c>
    </row>
    <row r="837" spans="1:6" ht="15.75">
      <c r="A837" s="44" t="s">
        <v>2436</v>
      </c>
      <c r="B837" s="30" t="s">
        <v>2437</v>
      </c>
      <c r="C837" s="56" t="s">
        <v>10</v>
      </c>
      <c r="D837" s="30" t="s">
        <v>1698</v>
      </c>
      <c r="E837" s="30" t="s">
        <v>1697</v>
      </c>
      <c r="F837" s="45" t="s">
        <v>2438</v>
      </c>
    </row>
    <row r="838" spans="1:6" ht="15.75">
      <c r="A838" s="44" t="s">
        <v>2439</v>
      </c>
      <c r="B838" s="30" t="s">
        <v>47</v>
      </c>
      <c r="C838" s="56" t="s">
        <v>10</v>
      </c>
      <c r="D838" s="30" t="s">
        <v>2441</v>
      </c>
      <c r="E838" s="30" t="s">
        <v>2440</v>
      </c>
      <c r="F838" s="45" t="s">
        <v>2442</v>
      </c>
    </row>
    <row r="839" spans="1:6" ht="15.75">
      <c r="A839" s="44" t="s">
        <v>2443</v>
      </c>
      <c r="B839" s="30" t="s">
        <v>47</v>
      </c>
      <c r="C839" s="56" t="s">
        <v>10</v>
      </c>
      <c r="D839" s="30" t="s">
        <v>2445</v>
      </c>
      <c r="E839" s="30" t="s">
        <v>2444</v>
      </c>
      <c r="F839" s="45" t="s">
        <v>2446</v>
      </c>
    </row>
    <row r="840" spans="1:6" ht="15.75">
      <c r="A840" s="44" t="s">
        <v>2450</v>
      </c>
      <c r="B840" s="30" t="s">
        <v>47</v>
      </c>
      <c r="C840" s="56" t="s">
        <v>10</v>
      </c>
      <c r="D840" s="30" t="s">
        <v>41</v>
      </c>
      <c r="E840" s="30" t="s">
        <v>2363</v>
      </c>
      <c r="F840" s="45" t="s">
        <v>2451</v>
      </c>
    </row>
    <row r="841" spans="1:6" ht="15.75">
      <c r="A841" s="44" t="s">
        <v>2452</v>
      </c>
      <c r="B841" s="30" t="s">
        <v>47</v>
      </c>
      <c r="C841" s="56" t="s">
        <v>10</v>
      </c>
      <c r="D841" s="30" t="s">
        <v>523</v>
      </c>
      <c r="E841" s="30" t="s">
        <v>2453</v>
      </c>
      <c r="F841" s="45" t="s">
        <v>2454</v>
      </c>
    </row>
    <row r="842" spans="1:6" ht="15.75">
      <c r="A842" s="44" t="s">
        <v>2455</v>
      </c>
      <c r="B842" s="30" t="s">
        <v>47</v>
      </c>
      <c r="C842" s="56" t="s">
        <v>10</v>
      </c>
      <c r="D842" s="30" t="s">
        <v>988</v>
      </c>
      <c r="E842" s="30" t="s">
        <v>2456</v>
      </c>
      <c r="F842" s="45" t="s">
        <v>2457</v>
      </c>
    </row>
    <row r="843" spans="1:6" ht="15.75">
      <c r="A843" s="44" t="s">
        <v>2458</v>
      </c>
      <c r="B843" s="30" t="s">
        <v>3</v>
      </c>
      <c r="C843" s="56" t="s">
        <v>10</v>
      </c>
      <c r="D843" s="30" t="s">
        <v>1022</v>
      </c>
      <c r="E843" s="30" t="s">
        <v>220</v>
      </c>
      <c r="F843" s="45" t="s">
        <v>2459</v>
      </c>
    </row>
    <row r="844" spans="1:6" ht="15.75">
      <c r="A844" s="44" t="s">
        <v>2464</v>
      </c>
      <c r="B844" s="30" t="s">
        <v>374</v>
      </c>
      <c r="C844" s="56" t="s">
        <v>10</v>
      </c>
      <c r="D844" s="30" t="s">
        <v>1923</v>
      </c>
      <c r="E844" s="30" t="s">
        <v>2465</v>
      </c>
      <c r="F844" s="45" t="s">
        <v>2466</v>
      </c>
    </row>
    <row r="845" spans="1:6" ht="15.75">
      <c r="A845" s="44" t="s">
        <v>2473</v>
      </c>
      <c r="B845" s="30" t="s">
        <v>47</v>
      </c>
      <c r="C845" s="56" t="s">
        <v>10</v>
      </c>
      <c r="D845" s="30" t="s">
        <v>2475</v>
      </c>
      <c r="E845" s="30" t="s">
        <v>2474</v>
      </c>
      <c r="F845" s="45" t="s">
        <v>2476</v>
      </c>
    </row>
    <row r="846" spans="1:6" ht="15.75">
      <c r="A846" s="44" t="s">
        <v>2477</v>
      </c>
      <c r="B846" s="30" t="s">
        <v>47</v>
      </c>
      <c r="C846" s="56" t="s">
        <v>10</v>
      </c>
      <c r="D846" s="30" t="s">
        <v>118</v>
      </c>
      <c r="E846" s="30" t="s">
        <v>2478</v>
      </c>
      <c r="F846" s="45" t="s">
        <v>2479</v>
      </c>
    </row>
    <row r="847" spans="1:6" ht="15.75">
      <c r="A847" s="44" t="s">
        <v>2485</v>
      </c>
      <c r="B847" s="30" t="s">
        <v>47</v>
      </c>
      <c r="C847" s="56" t="s">
        <v>10</v>
      </c>
      <c r="D847" s="30" t="s">
        <v>303</v>
      </c>
      <c r="E847" s="30" t="s">
        <v>2486</v>
      </c>
      <c r="F847" s="45" t="s">
        <v>2487</v>
      </c>
    </row>
    <row r="848" spans="1:6" ht="15.75">
      <c r="A848" s="44" t="s">
        <v>2496</v>
      </c>
      <c r="B848" s="30" t="s">
        <v>2498</v>
      </c>
      <c r="C848" s="56" t="s">
        <v>10</v>
      </c>
      <c r="D848" s="30" t="s">
        <v>523</v>
      </c>
      <c r="E848" s="30" t="s">
        <v>2497</v>
      </c>
      <c r="F848" s="45" t="s">
        <v>2499</v>
      </c>
    </row>
    <row r="849" spans="1:6" ht="15.75">
      <c r="A849" s="44" t="s">
        <v>2500</v>
      </c>
      <c r="B849" s="30" t="s">
        <v>47</v>
      </c>
      <c r="C849" s="56" t="s">
        <v>10</v>
      </c>
      <c r="D849" s="30" t="s">
        <v>110</v>
      </c>
      <c r="E849" s="30" t="s">
        <v>2501</v>
      </c>
      <c r="F849" s="45" t="s">
        <v>2502</v>
      </c>
    </row>
    <row r="850" spans="1:6" ht="15.75">
      <c r="A850" s="44" t="s">
        <v>2507</v>
      </c>
      <c r="B850" s="30" t="s">
        <v>2509</v>
      </c>
      <c r="C850" s="56" t="s">
        <v>10</v>
      </c>
      <c r="D850" s="30" t="s">
        <v>110</v>
      </c>
      <c r="E850" s="30" t="s">
        <v>2508</v>
      </c>
      <c r="F850" s="45" t="s">
        <v>2510</v>
      </c>
    </row>
    <row r="851" spans="1:6" ht="15.75">
      <c r="A851" s="44" t="s">
        <v>2511</v>
      </c>
      <c r="B851" s="30" t="s">
        <v>47</v>
      </c>
      <c r="C851" s="56" t="s">
        <v>10</v>
      </c>
      <c r="D851" s="30" t="s">
        <v>418</v>
      </c>
      <c r="E851" s="30" t="s">
        <v>2512</v>
      </c>
      <c r="F851" s="45" t="s">
        <v>2513</v>
      </c>
    </row>
    <row r="852" spans="1:6" ht="15.75">
      <c r="A852" s="44" t="s">
        <v>2514</v>
      </c>
      <c r="B852" s="30" t="s">
        <v>3</v>
      </c>
      <c r="C852" s="56" t="s">
        <v>10</v>
      </c>
      <c r="D852" s="30" t="s">
        <v>1905</v>
      </c>
      <c r="E852" s="30" t="s">
        <v>2515</v>
      </c>
      <c r="F852" s="45" t="s">
        <v>2516</v>
      </c>
    </row>
    <row r="853" spans="1:6" ht="15.75">
      <c r="A853" s="44" t="s">
        <v>2517</v>
      </c>
      <c r="B853" s="30" t="s">
        <v>47</v>
      </c>
      <c r="C853" s="56" t="s">
        <v>10</v>
      </c>
      <c r="D853" s="30" t="s">
        <v>2519</v>
      </c>
      <c r="E853" s="30" t="s">
        <v>2518</v>
      </c>
      <c r="F853" s="45" t="s">
        <v>2520</v>
      </c>
    </row>
    <row r="854" spans="1:6" ht="15.75">
      <c r="A854" s="44" t="s">
        <v>2521</v>
      </c>
      <c r="B854" s="30" t="s">
        <v>47</v>
      </c>
      <c r="C854" s="56" t="s">
        <v>10</v>
      </c>
      <c r="D854" s="30" t="s">
        <v>2523</v>
      </c>
      <c r="E854" s="30" t="s">
        <v>2522</v>
      </c>
      <c r="F854" s="45" t="s">
        <v>2524</v>
      </c>
    </row>
    <row r="855" spans="1:6" ht="15.75">
      <c r="A855" s="44" t="s">
        <v>2525</v>
      </c>
      <c r="B855" s="30" t="s">
        <v>47</v>
      </c>
      <c r="C855" s="56" t="s">
        <v>10</v>
      </c>
      <c r="D855" s="30" t="s">
        <v>645</v>
      </c>
      <c r="E855" s="30" t="s">
        <v>2526</v>
      </c>
      <c r="F855" s="45" t="s">
        <v>2527</v>
      </c>
    </row>
    <row r="856" spans="1:6" ht="15.75">
      <c r="A856" s="44" t="s">
        <v>2528</v>
      </c>
      <c r="B856" s="30" t="s">
        <v>47</v>
      </c>
      <c r="C856" s="56" t="s">
        <v>10</v>
      </c>
      <c r="D856" s="30" t="s">
        <v>2530</v>
      </c>
      <c r="E856" s="30" t="s">
        <v>2529</v>
      </c>
      <c r="F856" s="45" t="s">
        <v>2531</v>
      </c>
    </row>
    <row r="857" spans="1:6" ht="15.75">
      <c r="A857" s="44" t="s">
        <v>2532</v>
      </c>
      <c r="B857" s="30" t="s">
        <v>196</v>
      </c>
      <c r="C857" s="56" t="s">
        <v>10</v>
      </c>
      <c r="D857" s="30" t="s">
        <v>2533</v>
      </c>
      <c r="E857" s="30" t="s">
        <v>2326</v>
      </c>
      <c r="F857" s="45" t="s">
        <v>2534</v>
      </c>
    </row>
    <row r="858" spans="1:6" ht="15.75">
      <c r="A858" s="44" t="s">
        <v>2535</v>
      </c>
      <c r="B858" s="30" t="s">
        <v>3</v>
      </c>
      <c r="C858" s="56" t="s">
        <v>10</v>
      </c>
      <c r="D858" s="30" t="s">
        <v>2537</v>
      </c>
      <c r="E858" s="30" t="s">
        <v>2536</v>
      </c>
      <c r="F858" s="45" t="s">
        <v>2538</v>
      </c>
    </row>
    <row r="859" spans="1:6" ht="15.75">
      <c r="A859" s="44" t="s">
        <v>2539</v>
      </c>
      <c r="B859" s="30" t="s">
        <v>47</v>
      </c>
      <c r="C859" s="56" t="s">
        <v>10</v>
      </c>
      <c r="D859" s="30" t="s">
        <v>1266</v>
      </c>
      <c r="E859" s="30" t="s">
        <v>2540</v>
      </c>
      <c r="F859" s="45" t="s">
        <v>2541</v>
      </c>
    </row>
    <row r="860" spans="1:6" ht="15.75">
      <c r="A860" s="44" t="s">
        <v>2542</v>
      </c>
      <c r="B860" s="30" t="s">
        <v>47</v>
      </c>
      <c r="C860" s="56" t="s">
        <v>10</v>
      </c>
      <c r="D860" s="30" t="s">
        <v>32</v>
      </c>
      <c r="E860" s="30" t="s">
        <v>2185</v>
      </c>
      <c r="F860" s="45" t="s">
        <v>2543</v>
      </c>
    </row>
    <row r="861" spans="1:6" ht="15.75">
      <c r="A861" s="44" t="s">
        <v>2544</v>
      </c>
      <c r="B861" s="30" t="s">
        <v>3</v>
      </c>
      <c r="C861" s="56" t="s">
        <v>10</v>
      </c>
      <c r="D861" s="30" t="s">
        <v>2545</v>
      </c>
      <c r="E861" s="30" t="s">
        <v>2307</v>
      </c>
      <c r="F861" s="45" t="s">
        <v>2546</v>
      </c>
    </row>
    <row r="862" spans="1:6" ht="15.75">
      <c r="A862" s="44" t="s">
        <v>2554</v>
      </c>
      <c r="B862" s="30" t="s">
        <v>47</v>
      </c>
      <c r="C862" s="56" t="s">
        <v>10</v>
      </c>
      <c r="D862" s="30" t="s">
        <v>2556</v>
      </c>
      <c r="E862" s="30" t="s">
        <v>2555</v>
      </c>
      <c r="F862" s="45" t="s">
        <v>2557</v>
      </c>
    </row>
    <row r="863" spans="1:6" ht="15.75">
      <c r="A863" s="44" t="s">
        <v>2558</v>
      </c>
      <c r="B863" s="30" t="s">
        <v>2558</v>
      </c>
      <c r="C863" s="56" t="s">
        <v>10</v>
      </c>
      <c r="D863" s="30" t="s">
        <v>541</v>
      </c>
      <c r="E863" s="30" t="s">
        <v>2559</v>
      </c>
      <c r="F863" s="45" t="s">
        <v>2560</v>
      </c>
    </row>
    <row r="864" spans="1:6" ht="15.75">
      <c r="A864" s="44" t="s">
        <v>2570</v>
      </c>
      <c r="B864" s="30" t="s">
        <v>47</v>
      </c>
      <c r="C864" s="56" t="s">
        <v>10</v>
      </c>
      <c r="D864" s="30" t="s">
        <v>439</v>
      </c>
      <c r="E864" s="30" t="s">
        <v>2571</v>
      </c>
      <c r="F864" s="45" t="s">
        <v>2572</v>
      </c>
    </row>
    <row r="865" spans="1:6" ht="15.75">
      <c r="A865" s="44" t="s">
        <v>2576</v>
      </c>
      <c r="B865" s="30" t="s">
        <v>47</v>
      </c>
      <c r="C865" s="56" t="s">
        <v>10</v>
      </c>
      <c r="D865" s="30" t="s">
        <v>579</v>
      </c>
      <c r="E865" s="30" t="s">
        <v>2577</v>
      </c>
      <c r="F865" s="45" t="s">
        <v>2578</v>
      </c>
    </row>
    <row r="866" spans="1:6" ht="15.75">
      <c r="A866" s="44" t="s">
        <v>2583</v>
      </c>
      <c r="B866" s="30" t="s">
        <v>47</v>
      </c>
      <c r="C866" s="56" t="s">
        <v>10</v>
      </c>
      <c r="D866" s="30" t="s">
        <v>2313</v>
      </c>
      <c r="E866" s="30" t="s">
        <v>1768</v>
      </c>
      <c r="F866" s="45" t="s">
        <v>2584</v>
      </c>
    </row>
    <row r="867" spans="1:6" ht="15.75">
      <c r="A867" s="44" t="s">
        <v>2585</v>
      </c>
      <c r="B867" s="30" t="s">
        <v>2588</v>
      </c>
      <c r="C867" s="56" t="s">
        <v>10</v>
      </c>
      <c r="D867" s="30" t="s">
        <v>2587</v>
      </c>
      <c r="E867" s="30" t="s">
        <v>2586</v>
      </c>
      <c r="F867" s="45" t="s">
        <v>2589</v>
      </c>
    </row>
    <row r="868" spans="1:6" ht="15.75">
      <c r="A868" s="44" t="s">
        <v>2590</v>
      </c>
      <c r="B868" s="30" t="s">
        <v>2593</v>
      </c>
      <c r="C868" s="56" t="s">
        <v>10</v>
      </c>
      <c r="D868" s="30" t="s">
        <v>2592</v>
      </c>
      <c r="E868" s="30" t="s">
        <v>2591</v>
      </c>
      <c r="F868" s="45" t="s">
        <v>2594</v>
      </c>
    </row>
    <row r="869" spans="1:6" ht="15.75">
      <c r="A869" s="44" t="s">
        <v>2595</v>
      </c>
      <c r="B869" s="30" t="s">
        <v>2598</v>
      </c>
      <c r="C869" s="56" t="s">
        <v>10</v>
      </c>
      <c r="D869" s="30" t="s">
        <v>2597</v>
      </c>
      <c r="E869" s="30" t="s">
        <v>2596</v>
      </c>
      <c r="F869" s="45" t="s">
        <v>2599</v>
      </c>
    </row>
    <row r="870" spans="1:6" ht="15.75">
      <c r="A870" s="44" t="s">
        <v>2604</v>
      </c>
      <c r="B870" s="30" t="s">
        <v>2606</v>
      </c>
      <c r="C870" s="56" t="s">
        <v>10</v>
      </c>
      <c r="D870" s="30" t="s">
        <v>41</v>
      </c>
      <c r="E870" s="30" t="s">
        <v>2605</v>
      </c>
      <c r="F870" s="45" t="s">
        <v>2607</v>
      </c>
    </row>
    <row r="871" spans="1:6" ht="15.75">
      <c r="A871" s="44" t="s">
        <v>2608</v>
      </c>
      <c r="B871" s="30" t="s">
        <v>47</v>
      </c>
      <c r="C871" s="56" t="s">
        <v>10</v>
      </c>
      <c r="D871" s="30" t="s">
        <v>468</v>
      </c>
      <c r="E871" s="30" t="s">
        <v>468</v>
      </c>
      <c r="F871" s="45" t="s">
        <v>2609</v>
      </c>
    </row>
    <row r="872" spans="1:6" ht="15.75">
      <c r="A872" s="44" t="s">
        <v>2610</v>
      </c>
      <c r="B872" s="30" t="s">
        <v>2612</v>
      </c>
      <c r="C872" s="56" t="s">
        <v>10</v>
      </c>
      <c r="D872" s="30" t="s">
        <v>165</v>
      </c>
      <c r="E872" s="30" t="s">
        <v>2611</v>
      </c>
      <c r="F872" s="45" t="s">
        <v>2613</v>
      </c>
    </row>
    <row r="873" spans="1:6" ht="15.75">
      <c r="A873" s="44" t="s">
        <v>2614</v>
      </c>
      <c r="B873" s="30" t="s">
        <v>47</v>
      </c>
      <c r="C873" s="56" t="s">
        <v>10</v>
      </c>
      <c r="D873" s="30" t="s">
        <v>1530</v>
      </c>
      <c r="E873" s="30" t="s">
        <v>2615</v>
      </c>
      <c r="F873" s="45" t="s">
        <v>2616</v>
      </c>
    </row>
    <row r="874" spans="1:6" ht="15.75">
      <c r="A874" s="44" t="s">
        <v>2617</v>
      </c>
      <c r="B874" s="30" t="s">
        <v>196</v>
      </c>
      <c r="C874" s="56" t="s">
        <v>10</v>
      </c>
      <c r="D874" s="30" t="s">
        <v>2619</v>
      </c>
      <c r="E874" s="30" t="s">
        <v>2618</v>
      </c>
      <c r="F874" s="45" t="s">
        <v>2620</v>
      </c>
    </row>
    <row r="875" spans="1:6" ht="15.75">
      <c r="A875" s="44" t="s">
        <v>2621</v>
      </c>
      <c r="B875" s="30" t="s">
        <v>3</v>
      </c>
      <c r="C875" s="56" t="s">
        <v>10</v>
      </c>
      <c r="D875" s="30" t="s">
        <v>849</v>
      </c>
      <c r="E875" s="30" t="s">
        <v>2622</v>
      </c>
      <c r="F875" s="45" t="s">
        <v>2623</v>
      </c>
    </row>
    <row r="876" spans="1:6" ht="15.75">
      <c r="A876" s="44" t="s">
        <v>2624</v>
      </c>
      <c r="B876" s="30" t="s">
        <v>47</v>
      </c>
      <c r="C876" s="56" t="s">
        <v>10</v>
      </c>
      <c r="D876" s="30" t="s">
        <v>110</v>
      </c>
      <c r="E876" s="30" t="s">
        <v>2625</v>
      </c>
      <c r="F876" s="45" t="s">
        <v>2626</v>
      </c>
    </row>
    <row r="877" spans="1:6" ht="15.75">
      <c r="A877" s="44" t="s">
        <v>2627</v>
      </c>
      <c r="B877" s="30" t="s">
        <v>47</v>
      </c>
      <c r="C877" s="56" t="s">
        <v>10</v>
      </c>
      <c r="D877" s="30" t="s">
        <v>2629</v>
      </c>
      <c r="E877" s="30" t="s">
        <v>2628</v>
      </c>
      <c r="F877" s="45" t="s">
        <v>2630</v>
      </c>
    </row>
    <row r="878" spans="1:6" ht="15.75">
      <c r="A878" s="44" t="s">
        <v>2631</v>
      </c>
      <c r="B878" s="30" t="s">
        <v>47</v>
      </c>
      <c r="C878" s="56" t="s">
        <v>10</v>
      </c>
      <c r="D878" s="30" t="s">
        <v>242</v>
      </c>
      <c r="E878" s="30" t="s">
        <v>2632</v>
      </c>
      <c r="F878" s="45" t="s">
        <v>2633</v>
      </c>
    </row>
    <row r="879" spans="1:6" ht="15.75">
      <c r="A879" s="44" t="s">
        <v>2634</v>
      </c>
      <c r="B879" s="30" t="s">
        <v>138</v>
      </c>
      <c r="C879" s="56" t="s">
        <v>10</v>
      </c>
      <c r="D879" s="30" t="s">
        <v>523</v>
      </c>
      <c r="E879" s="30" t="s">
        <v>2635</v>
      </c>
      <c r="F879" s="45" t="s">
        <v>2636</v>
      </c>
    </row>
    <row r="880" spans="1:6" ht="15.75">
      <c r="A880" s="44" t="s">
        <v>2655</v>
      </c>
      <c r="B880" s="30" t="s">
        <v>47</v>
      </c>
      <c r="C880" s="56" t="s">
        <v>10</v>
      </c>
      <c r="D880" s="30" t="s">
        <v>541</v>
      </c>
      <c r="E880" s="30" t="s">
        <v>2656</v>
      </c>
      <c r="F880" s="45" t="s">
        <v>2657</v>
      </c>
    </row>
    <row r="881" spans="1:6" ht="15.75">
      <c r="A881" s="44" t="s">
        <v>2658</v>
      </c>
      <c r="B881" s="30" t="s">
        <v>2290</v>
      </c>
      <c r="C881" s="56" t="s">
        <v>10</v>
      </c>
      <c r="D881" s="30" t="s">
        <v>2660</v>
      </c>
      <c r="E881" s="30" t="s">
        <v>2659</v>
      </c>
      <c r="F881" s="45" t="s">
        <v>2661</v>
      </c>
    </row>
    <row r="882" spans="1:6" ht="15.75">
      <c r="A882" s="44" t="s">
        <v>2662</v>
      </c>
      <c r="B882" s="30" t="s">
        <v>2665</v>
      </c>
      <c r="C882" s="56" t="s">
        <v>10</v>
      </c>
      <c r="D882" s="30" t="s">
        <v>2664</v>
      </c>
      <c r="E882" s="30" t="s">
        <v>2663</v>
      </c>
      <c r="F882" s="45" t="s">
        <v>2666</v>
      </c>
    </row>
    <row r="883" spans="1:6" ht="15.75">
      <c r="A883" s="44" t="s">
        <v>2672</v>
      </c>
      <c r="B883" s="30" t="s">
        <v>47</v>
      </c>
      <c r="C883" s="56" t="s">
        <v>10</v>
      </c>
      <c r="D883" s="30" t="s">
        <v>2674</v>
      </c>
      <c r="E883" s="30" t="s">
        <v>2673</v>
      </c>
      <c r="F883" s="45" t="s">
        <v>2675</v>
      </c>
    </row>
    <row r="884" spans="1:6" ht="15.75">
      <c r="A884" s="44" t="s">
        <v>2686</v>
      </c>
      <c r="B884" s="30" t="s">
        <v>47</v>
      </c>
      <c r="C884" s="56" t="s">
        <v>10</v>
      </c>
      <c r="D884" s="30" t="s">
        <v>924</v>
      </c>
      <c r="E884" s="30" t="s">
        <v>2687</v>
      </c>
      <c r="F884" s="45" t="s">
        <v>2688</v>
      </c>
    </row>
    <row r="885" spans="1:6" ht="15.75">
      <c r="A885" s="44" t="s">
        <v>2689</v>
      </c>
      <c r="B885" s="30" t="s">
        <v>630</v>
      </c>
      <c r="C885" s="56" t="s">
        <v>10</v>
      </c>
      <c r="D885" s="30" t="s">
        <v>1064</v>
      </c>
      <c r="E885" s="30" t="s">
        <v>2690</v>
      </c>
      <c r="F885" s="45" t="s">
        <v>2691</v>
      </c>
    </row>
    <row r="886" spans="1:6" ht="15.75">
      <c r="A886" s="44" t="s">
        <v>2692</v>
      </c>
      <c r="B886" s="30" t="s">
        <v>2694</v>
      </c>
      <c r="C886" s="56" t="s">
        <v>10</v>
      </c>
      <c r="D886" s="30" t="s">
        <v>74</v>
      </c>
      <c r="E886" s="30" t="s">
        <v>2693</v>
      </c>
      <c r="F886" s="45" t="s">
        <v>2695</v>
      </c>
    </row>
    <row r="887" spans="1:6" ht="15.75">
      <c r="A887" s="44" t="s">
        <v>2696</v>
      </c>
      <c r="B887" s="30" t="s">
        <v>196</v>
      </c>
      <c r="C887" s="56" t="s">
        <v>10</v>
      </c>
      <c r="D887" s="30" t="s">
        <v>2698</v>
      </c>
      <c r="E887" s="30" t="s">
        <v>2697</v>
      </c>
      <c r="F887" s="45" t="s">
        <v>2699</v>
      </c>
    </row>
    <row r="888" spans="1:6" ht="15.75">
      <c r="A888" s="44" t="s">
        <v>2705</v>
      </c>
      <c r="B888" s="30" t="s">
        <v>138</v>
      </c>
      <c r="C888" s="56" t="s">
        <v>10</v>
      </c>
      <c r="D888" s="30" t="s">
        <v>326</v>
      </c>
      <c r="E888" s="30" t="s">
        <v>2706</v>
      </c>
      <c r="F888" s="45" t="s">
        <v>2707</v>
      </c>
    </row>
    <row r="889" spans="1:6" ht="15.75">
      <c r="A889" s="44" t="s">
        <v>2712</v>
      </c>
      <c r="B889" s="30" t="s">
        <v>2715</v>
      </c>
      <c r="C889" s="56" t="s">
        <v>10</v>
      </c>
      <c r="D889" s="30" t="s">
        <v>2714</v>
      </c>
      <c r="E889" s="30" t="s">
        <v>2713</v>
      </c>
      <c r="F889" s="45" t="s">
        <v>2716</v>
      </c>
    </row>
    <row r="890" spans="1:6" ht="15.75">
      <c r="A890" s="44" t="s">
        <v>2717</v>
      </c>
      <c r="B890" s="30" t="s">
        <v>2719</v>
      </c>
      <c r="C890" s="56" t="s">
        <v>10</v>
      </c>
      <c r="D890" s="30" t="s">
        <v>195</v>
      </c>
      <c r="E890" s="30" t="s">
        <v>2718</v>
      </c>
      <c r="F890" s="45" t="s">
        <v>2720</v>
      </c>
    </row>
    <row r="891" spans="1:6" ht="15.75">
      <c r="A891" s="44" t="s">
        <v>2722</v>
      </c>
      <c r="B891" s="30" t="s">
        <v>47</v>
      </c>
      <c r="C891" s="56" t="s">
        <v>10</v>
      </c>
      <c r="D891" s="30" t="s">
        <v>32</v>
      </c>
      <c r="E891" s="30" t="s">
        <v>2036</v>
      </c>
      <c r="F891" s="45" t="s">
        <v>2723</v>
      </c>
    </row>
    <row r="892" spans="1:6" ht="15.75">
      <c r="A892" s="44" t="s">
        <v>2724</v>
      </c>
      <c r="B892" s="30" t="s">
        <v>2726</v>
      </c>
      <c r="C892" s="56" t="s">
        <v>10</v>
      </c>
      <c r="D892" s="30" t="s">
        <v>37</v>
      </c>
      <c r="E892" s="30" t="s">
        <v>2725</v>
      </c>
      <c r="F892" s="45" t="s">
        <v>2727</v>
      </c>
    </row>
    <row r="893" spans="1:6" ht="15.75">
      <c r="A893" s="44" t="s">
        <v>2728</v>
      </c>
      <c r="B893" s="30" t="s">
        <v>2730</v>
      </c>
      <c r="C893" s="56" t="s">
        <v>10</v>
      </c>
      <c r="D893" s="30" t="s">
        <v>537</v>
      </c>
      <c r="E893" s="30" t="s">
        <v>2729</v>
      </c>
      <c r="F893" s="45" t="s">
        <v>2731</v>
      </c>
    </row>
    <row r="894" spans="1:6" ht="15.75">
      <c r="A894" s="44" t="s">
        <v>2732</v>
      </c>
      <c r="B894" s="30" t="s">
        <v>3</v>
      </c>
      <c r="C894" s="56" t="s">
        <v>10</v>
      </c>
      <c r="D894" s="30" t="s">
        <v>2734</v>
      </c>
      <c r="E894" s="30" t="s">
        <v>2733</v>
      </c>
      <c r="F894" s="45" t="s">
        <v>2735</v>
      </c>
    </row>
    <row r="895" spans="1:6" ht="15.75">
      <c r="A895" s="44" t="s">
        <v>2736</v>
      </c>
      <c r="B895" s="30" t="s">
        <v>2738</v>
      </c>
      <c r="C895" s="56" t="s">
        <v>10</v>
      </c>
      <c r="D895" s="30" t="s">
        <v>924</v>
      </c>
      <c r="E895" s="30" t="s">
        <v>2737</v>
      </c>
      <c r="F895" s="45" t="s">
        <v>2739</v>
      </c>
    </row>
    <row r="896" spans="1:6" ht="15.75">
      <c r="A896" s="44" t="s">
        <v>2740</v>
      </c>
      <c r="B896" s="30" t="s">
        <v>47</v>
      </c>
      <c r="C896" s="56" t="s">
        <v>10</v>
      </c>
      <c r="D896" s="30" t="s">
        <v>1802</v>
      </c>
      <c r="E896" s="30" t="s">
        <v>2741</v>
      </c>
      <c r="F896" s="45" t="s">
        <v>2742</v>
      </c>
    </row>
    <row r="897" spans="1:6" ht="15.75">
      <c r="A897" s="44" t="s">
        <v>2743</v>
      </c>
      <c r="B897" s="30" t="s">
        <v>47</v>
      </c>
      <c r="C897" s="56" t="s">
        <v>10</v>
      </c>
      <c r="D897" s="30" t="s">
        <v>2745</v>
      </c>
      <c r="E897" s="30" t="s">
        <v>2744</v>
      </c>
      <c r="F897" s="45" t="s">
        <v>2746</v>
      </c>
    </row>
    <row r="898" spans="1:6" ht="15.75">
      <c r="A898" s="44" t="s">
        <v>2747</v>
      </c>
      <c r="B898" s="30" t="s">
        <v>47</v>
      </c>
      <c r="C898" s="56" t="s">
        <v>10</v>
      </c>
      <c r="D898" s="30" t="s">
        <v>1764</v>
      </c>
      <c r="E898" s="30" t="s">
        <v>2748</v>
      </c>
      <c r="F898" s="45" t="s">
        <v>2749</v>
      </c>
    </row>
    <row r="899" spans="1:6" ht="15.75">
      <c r="A899" s="44" t="s">
        <v>397</v>
      </c>
      <c r="B899" s="30" t="s">
        <v>47</v>
      </c>
      <c r="C899" s="56" t="s">
        <v>10</v>
      </c>
      <c r="D899" s="30" t="s">
        <v>66</v>
      </c>
      <c r="E899" s="30" t="s">
        <v>66</v>
      </c>
      <c r="F899" s="45" t="s">
        <v>2750</v>
      </c>
    </row>
    <row r="900" spans="1:6" ht="15.75">
      <c r="A900" s="44" t="s">
        <v>2751</v>
      </c>
      <c r="B900" s="30" t="s">
        <v>47</v>
      </c>
      <c r="C900" s="56" t="s">
        <v>10</v>
      </c>
      <c r="D900" s="30" t="s">
        <v>32</v>
      </c>
      <c r="E900" s="30" t="s">
        <v>756</v>
      </c>
      <c r="F900" s="45" t="s">
        <v>2752</v>
      </c>
    </row>
    <row r="901" spans="1:6" ht="15.75">
      <c r="A901" s="44" t="s">
        <v>2758</v>
      </c>
      <c r="B901" s="30" t="s">
        <v>47</v>
      </c>
      <c r="C901" s="56" t="s">
        <v>10</v>
      </c>
      <c r="D901" s="30" t="s">
        <v>2760</v>
      </c>
      <c r="E901" s="30" t="s">
        <v>2759</v>
      </c>
      <c r="F901" s="45" t="s">
        <v>2761</v>
      </c>
    </row>
    <row r="902" spans="1:6" ht="15.75">
      <c r="A902" s="44" t="s">
        <v>2762</v>
      </c>
      <c r="B902" s="30" t="s">
        <v>47</v>
      </c>
      <c r="C902" s="56" t="s">
        <v>10</v>
      </c>
      <c r="D902" s="30" t="s">
        <v>326</v>
      </c>
      <c r="E902" s="30" t="s">
        <v>2763</v>
      </c>
      <c r="F902" s="45" t="s">
        <v>2764</v>
      </c>
    </row>
    <row r="903" spans="1:6" ht="15.75">
      <c r="A903" s="44" t="s">
        <v>2765</v>
      </c>
      <c r="B903" s="30" t="s">
        <v>47</v>
      </c>
      <c r="C903" s="56" t="s">
        <v>10</v>
      </c>
      <c r="D903" s="30" t="s">
        <v>2767</v>
      </c>
      <c r="E903" s="30" t="s">
        <v>2766</v>
      </c>
      <c r="F903" s="45" t="s">
        <v>2768</v>
      </c>
    </row>
    <row r="904" spans="1:6" ht="15.75">
      <c r="A904" s="44" t="s">
        <v>2769</v>
      </c>
      <c r="B904" s="30" t="s">
        <v>2771</v>
      </c>
      <c r="C904" s="56" t="s">
        <v>10</v>
      </c>
      <c r="D904" s="30" t="s">
        <v>195</v>
      </c>
      <c r="E904" s="30" t="s">
        <v>2770</v>
      </c>
      <c r="F904" s="45" t="s">
        <v>2772</v>
      </c>
    </row>
    <row r="905" spans="1:6" ht="15.75">
      <c r="A905" s="44" t="s">
        <v>2777</v>
      </c>
      <c r="B905" s="30" t="s">
        <v>2779</v>
      </c>
      <c r="C905" s="56" t="s">
        <v>10</v>
      </c>
      <c r="D905" s="30" t="s">
        <v>2778</v>
      </c>
      <c r="E905" s="30" t="s">
        <v>701</v>
      </c>
      <c r="F905" s="45" t="s">
        <v>2780</v>
      </c>
    </row>
    <row r="906" spans="1:6" ht="15.75">
      <c r="A906" s="44" t="s">
        <v>2781</v>
      </c>
      <c r="B906" s="30" t="s">
        <v>596</v>
      </c>
      <c r="C906" s="56" t="s">
        <v>10</v>
      </c>
      <c r="D906" s="30" t="s">
        <v>2783</v>
      </c>
      <c r="E906" s="30" t="s">
        <v>2782</v>
      </c>
      <c r="F906" s="45" t="s">
        <v>2784</v>
      </c>
    </row>
    <row r="907" spans="1:6" ht="15.75">
      <c r="A907" s="44" t="s">
        <v>2790</v>
      </c>
      <c r="B907" s="30" t="s">
        <v>2792</v>
      </c>
      <c r="C907" s="56" t="s">
        <v>10</v>
      </c>
      <c r="D907" s="30" t="s">
        <v>737</v>
      </c>
      <c r="E907" s="30" t="s">
        <v>2791</v>
      </c>
      <c r="F907" s="45" t="s">
        <v>2793</v>
      </c>
    </row>
    <row r="908" spans="1:6" ht="15.75">
      <c r="A908" s="44" t="s">
        <v>2794</v>
      </c>
      <c r="B908" s="30" t="s">
        <v>2796</v>
      </c>
      <c r="C908" s="56" t="s">
        <v>10</v>
      </c>
      <c r="D908" s="30" t="s">
        <v>357</v>
      </c>
      <c r="E908" s="30" t="s">
        <v>2795</v>
      </c>
      <c r="F908" s="45" t="s">
        <v>2797</v>
      </c>
    </row>
    <row r="909" spans="1:6" ht="15.75">
      <c r="A909" s="44" t="s">
        <v>2798</v>
      </c>
      <c r="B909" s="30" t="s">
        <v>2800</v>
      </c>
      <c r="C909" s="56" t="s">
        <v>10</v>
      </c>
      <c r="D909" s="30" t="s">
        <v>1048</v>
      </c>
      <c r="E909" s="30" t="s">
        <v>2799</v>
      </c>
      <c r="F909" s="45" t="s">
        <v>2801</v>
      </c>
    </row>
    <row r="910" spans="1:6" ht="15.75">
      <c r="A910" s="44" t="s">
        <v>2811</v>
      </c>
      <c r="B910" s="30" t="s">
        <v>3</v>
      </c>
      <c r="C910" s="56" t="s">
        <v>10</v>
      </c>
      <c r="D910" s="30" t="s">
        <v>2813</v>
      </c>
      <c r="E910" s="30" t="s">
        <v>2812</v>
      </c>
      <c r="F910" s="45" t="s">
        <v>2814</v>
      </c>
    </row>
    <row r="911" spans="1:6" ht="15.75">
      <c r="A911" s="44" t="s">
        <v>2815</v>
      </c>
      <c r="B911" s="30" t="s">
        <v>47</v>
      </c>
      <c r="C911" s="56" t="s">
        <v>10</v>
      </c>
      <c r="D911" s="30" t="s">
        <v>1647</v>
      </c>
      <c r="E911" s="30" t="s">
        <v>2816</v>
      </c>
      <c r="F911" s="45" t="s">
        <v>2817</v>
      </c>
    </row>
    <row r="912" spans="1:6" ht="15.75">
      <c r="A912" s="44" t="s">
        <v>2822</v>
      </c>
      <c r="B912" s="30" t="s">
        <v>47</v>
      </c>
      <c r="C912" s="56" t="s">
        <v>10</v>
      </c>
      <c r="D912" s="30" t="s">
        <v>2824</v>
      </c>
      <c r="E912" s="30" t="s">
        <v>2823</v>
      </c>
      <c r="F912" s="45" t="s">
        <v>2825</v>
      </c>
    </row>
    <row r="913" spans="1:6" ht="15.75">
      <c r="A913" s="44" t="s">
        <v>2826</v>
      </c>
      <c r="B913" s="30" t="s">
        <v>596</v>
      </c>
      <c r="C913" s="56" t="s">
        <v>10</v>
      </c>
      <c r="D913" s="30" t="s">
        <v>1661</v>
      </c>
      <c r="E913" s="30" t="s">
        <v>2827</v>
      </c>
      <c r="F913" s="45" t="s">
        <v>2828</v>
      </c>
    </row>
    <row r="914" spans="1:6" ht="15.75">
      <c r="A914" s="44" t="s">
        <v>2829</v>
      </c>
      <c r="B914" s="30" t="s">
        <v>2831</v>
      </c>
      <c r="C914" s="56" t="s">
        <v>10</v>
      </c>
      <c r="D914" s="30" t="s">
        <v>1294</v>
      </c>
      <c r="E914" s="30" t="s">
        <v>2830</v>
      </c>
      <c r="F914" s="45" t="s">
        <v>2832</v>
      </c>
    </row>
    <row r="915" spans="1:6" ht="15.75">
      <c r="A915" s="44" t="s">
        <v>2842</v>
      </c>
      <c r="B915" s="30" t="s">
        <v>524</v>
      </c>
      <c r="C915" s="56" t="s">
        <v>10</v>
      </c>
      <c r="D915" s="30" t="s">
        <v>1048</v>
      </c>
      <c r="E915" s="30" t="s">
        <v>2843</v>
      </c>
      <c r="F915" s="45" t="s">
        <v>2844</v>
      </c>
    </row>
    <row r="916" spans="1:6" ht="15.75">
      <c r="A916" s="44" t="s">
        <v>2845</v>
      </c>
      <c r="B916" s="30" t="s">
        <v>47</v>
      </c>
      <c r="C916" s="56" t="s">
        <v>10</v>
      </c>
      <c r="D916" s="30" t="s">
        <v>2847</v>
      </c>
      <c r="E916" s="30" t="s">
        <v>2846</v>
      </c>
      <c r="F916" s="45" t="s">
        <v>2848</v>
      </c>
    </row>
    <row r="917" spans="1:6" ht="15.75">
      <c r="A917" s="44" t="s">
        <v>2849</v>
      </c>
      <c r="B917" s="30" t="s">
        <v>2852</v>
      </c>
      <c r="C917" s="56" t="s">
        <v>10</v>
      </c>
      <c r="D917" s="30" t="s">
        <v>2851</v>
      </c>
      <c r="E917" s="30" t="s">
        <v>2850</v>
      </c>
      <c r="F917" s="45" t="s">
        <v>2853</v>
      </c>
    </row>
    <row r="918" spans="1:6" ht="15.75">
      <c r="A918" s="44" t="s">
        <v>2857</v>
      </c>
      <c r="B918" s="30" t="s">
        <v>2858</v>
      </c>
      <c r="C918" s="56" t="s">
        <v>10</v>
      </c>
      <c r="D918" s="30" t="s">
        <v>924</v>
      </c>
      <c r="E918" s="30" t="s">
        <v>1384</v>
      </c>
      <c r="F918" s="45" t="s">
        <v>2859</v>
      </c>
    </row>
    <row r="919" spans="1:6" ht="15.75">
      <c r="A919" s="44" t="s">
        <v>2860</v>
      </c>
      <c r="B919" s="30" t="s">
        <v>47</v>
      </c>
      <c r="C919" s="56" t="s">
        <v>10</v>
      </c>
      <c r="D919" s="30" t="s">
        <v>32</v>
      </c>
      <c r="E919" s="30" t="s">
        <v>2861</v>
      </c>
      <c r="F919" s="45" t="s">
        <v>2862</v>
      </c>
    </row>
    <row r="920" spans="1:6" ht="15.75">
      <c r="A920" s="44" t="s">
        <v>2863</v>
      </c>
      <c r="B920" s="30" t="s">
        <v>47</v>
      </c>
      <c r="C920" s="56" t="s">
        <v>10</v>
      </c>
      <c r="D920" s="30" t="s">
        <v>2865</v>
      </c>
      <c r="E920" s="30" t="s">
        <v>2864</v>
      </c>
      <c r="F920" s="45" t="s">
        <v>2866</v>
      </c>
    </row>
    <row r="921" spans="1:6" ht="15.75">
      <c r="A921" s="44" t="s">
        <v>2867</v>
      </c>
      <c r="B921" s="30" t="s">
        <v>47</v>
      </c>
      <c r="C921" s="56" t="s">
        <v>10</v>
      </c>
      <c r="D921" s="30" t="s">
        <v>2869</v>
      </c>
      <c r="E921" s="30" t="s">
        <v>2868</v>
      </c>
      <c r="F921" s="45" t="s">
        <v>2870</v>
      </c>
    </row>
    <row r="922" spans="1:6" ht="15.75">
      <c r="A922" s="44" t="s">
        <v>2871</v>
      </c>
      <c r="B922" s="30" t="s">
        <v>2874</v>
      </c>
      <c r="C922" s="56" t="s">
        <v>10</v>
      </c>
      <c r="D922" s="30" t="s">
        <v>2873</v>
      </c>
      <c r="E922" s="30" t="s">
        <v>2872</v>
      </c>
      <c r="F922" s="45" t="s">
        <v>2875</v>
      </c>
    </row>
    <row r="923" spans="1:6" ht="15.75">
      <c r="A923" s="44" t="s">
        <v>2876</v>
      </c>
      <c r="B923" s="30" t="s">
        <v>2879</v>
      </c>
      <c r="C923" s="56" t="s">
        <v>10</v>
      </c>
      <c r="D923" s="30" t="s">
        <v>2878</v>
      </c>
      <c r="E923" s="30" t="s">
        <v>2877</v>
      </c>
      <c r="F923" s="45" t="s">
        <v>2880</v>
      </c>
    </row>
    <row r="924" spans="1:6" ht="15.75">
      <c r="A924" s="44" t="s">
        <v>2885</v>
      </c>
      <c r="B924" s="30" t="s">
        <v>2888</v>
      </c>
      <c r="C924" s="56" t="s">
        <v>10</v>
      </c>
      <c r="D924" s="30" t="s">
        <v>2887</v>
      </c>
      <c r="E924" s="30" t="s">
        <v>2886</v>
      </c>
      <c r="F924" s="45" t="s">
        <v>2889</v>
      </c>
    </row>
    <row r="925" spans="1:6" ht="15.75">
      <c r="A925" s="44" t="s">
        <v>2890</v>
      </c>
      <c r="B925" s="30" t="s">
        <v>47</v>
      </c>
      <c r="C925" s="56" t="s">
        <v>10</v>
      </c>
      <c r="D925" s="30" t="s">
        <v>2891</v>
      </c>
      <c r="E925" s="30" t="s">
        <v>983</v>
      </c>
      <c r="F925" s="45" t="s">
        <v>2892</v>
      </c>
    </row>
    <row r="926" spans="1:6" ht="15.75">
      <c r="A926" s="44" t="s">
        <v>2893</v>
      </c>
      <c r="B926" s="30" t="s">
        <v>47</v>
      </c>
      <c r="C926" s="56" t="s">
        <v>10</v>
      </c>
      <c r="D926" s="30" t="s">
        <v>1961</v>
      </c>
      <c r="E926" s="30" t="s">
        <v>2894</v>
      </c>
      <c r="F926" s="45" t="s">
        <v>2895</v>
      </c>
    </row>
    <row r="927" spans="1:6" ht="15.75">
      <c r="A927" s="44" t="s">
        <v>2896</v>
      </c>
      <c r="B927" s="30" t="s">
        <v>47</v>
      </c>
      <c r="C927" s="56" t="s">
        <v>10</v>
      </c>
      <c r="D927" s="30" t="s">
        <v>2898</v>
      </c>
      <c r="E927" s="30" t="s">
        <v>2897</v>
      </c>
      <c r="F927" s="45" t="s">
        <v>2899</v>
      </c>
    </row>
    <row r="928" spans="1:6" ht="15.75">
      <c r="A928" s="44" t="s">
        <v>2900</v>
      </c>
      <c r="B928" s="30" t="s">
        <v>138</v>
      </c>
      <c r="C928" s="56" t="s">
        <v>10</v>
      </c>
      <c r="D928" s="30" t="s">
        <v>924</v>
      </c>
      <c r="E928" s="30" t="s">
        <v>2901</v>
      </c>
      <c r="F928" s="45" t="s">
        <v>2902</v>
      </c>
    </row>
    <row r="929" spans="1:6" ht="15.75">
      <c r="A929" s="44" t="s">
        <v>2903</v>
      </c>
      <c r="B929" s="30" t="s">
        <v>47</v>
      </c>
      <c r="C929" s="56" t="s">
        <v>10</v>
      </c>
      <c r="D929" s="30" t="s">
        <v>83</v>
      </c>
      <c r="E929" s="30" t="s">
        <v>2904</v>
      </c>
      <c r="F929" s="45" t="s">
        <v>2905</v>
      </c>
    </row>
    <row r="930" spans="1:6" ht="15.75">
      <c r="A930" s="44" t="s">
        <v>2911</v>
      </c>
      <c r="B930" s="30" t="s">
        <v>630</v>
      </c>
      <c r="C930" s="56" t="s">
        <v>10</v>
      </c>
      <c r="D930" s="30" t="s">
        <v>645</v>
      </c>
      <c r="E930" s="30" t="s">
        <v>2912</v>
      </c>
      <c r="F930" s="45" t="s">
        <v>2913</v>
      </c>
    </row>
    <row r="931" spans="1:6" ht="15.75">
      <c r="A931" s="44" t="s">
        <v>2914</v>
      </c>
      <c r="B931" s="30" t="s">
        <v>47</v>
      </c>
      <c r="C931" s="56" t="s">
        <v>10</v>
      </c>
      <c r="D931" s="30" t="s">
        <v>2629</v>
      </c>
      <c r="E931" s="30" t="s">
        <v>756</v>
      </c>
      <c r="F931" s="45" t="s">
        <v>2915</v>
      </c>
    </row>
    <row r="932" spans="1:6" ht="15.75">
      <c r="A932" s="44" t="s">
        <v>2916</v>
      </c>
      <c r="B932" s="30" t="s">
        <v>2919</v>
      </c>
      <c r="C932" s="56" t="s">
        <v>10</v>
      </c>
      <c r="D932" s="30" t="s">
        <v>2918</v>
      </c>
      <c r="E932" s="30" t="s">
        <v>2917</v>
      </c>
      <c r="F932" s="45" t="s">
        <v>2920</v>
      </c>
    </row>
    <row r="933" spans="1:6" ht="15.75">
      <c r="A933" s="44" t="s">
        <v>2934</v>
      </c>
      <c r="B933" s="30" t="s">
        <v>47</v>
      </c>
      <c r="C933" s="56" t="s">
        <v>10</v>
      </c>
      <c r="D933" s="30" t="s">
        <v>2935</v>
      </c>
      <c r="E933" s="30" t="s">
        <v>1955</v>
      </c>
      <c r="F933" s="45" t="s">
        <v>2936</v>
      </c>
    </row>
    <row r="934" spans="1:6" ht="15.75">
      <c r="A934" s="44" t="s">
        <v>2937</v>
      </c>
      <c r="B934" s="30" t="s">
        <v>2939</v>
      </c>
      <c r="C934" s="56" t="s">
        <v>10</v>
      </c>
      <c r="D934" s="30" t="s">
        <v>2938</v>
      </c>
      <c r="E934" s="30" t="s">
        <v>1631</v>
      </c>
      <c r="F934" s="45" t="s">
        <v>2940</v>
      </c>
    </row>
    <row r="935" spans="1:6" ht="15.75">
      <c r="A935" s="44" t="s">
        <v>2941</v>
      </c>
      <c r="B935" s="30" t="s">
        <v>47</v>
      </c>
      <c r="C935" s="56" t="s">
        <v>10</v>
      </c>
      <c r="D935" s="30" t="s">
        <v>2943</v>
      </c>
      <c r="E935" s="30" t="s">
        <v>2942</v>
      </c>
      <c r="F935" s="45" t="s">
        <v>2944</v>
      </c>
    </row>
    <row r="936" spans="1:6" ht="15.75">
      <c r="A936" s="44" t="s">
        <v>2945</v>
      </c>
      <c r="B936" s="30" t="s">
        <v>2948</v>
      </c>
      <c r="C936" s="56" t="s">
        <v>10</v>
      </c>
      <c r="D936" s="30" t="s">
        <v>2947</v>
      </c>
      <c r="E936" s="30" t="s">
        <v>2946</v>
      </c>
      <c r="F936" s="45" t="s">
        <v>2949</v>
      </c>
    </row>
    <row r="937" spans="1:6" ht="15.75">
      <c r="A937" s="44" t="s">
        <v>2954</v>
      </c>
      <c r="B937" s="30" t="s">
        <v>47</v>
      </c>
      <c r="C937" s="56" t="s">
        <v>10</v>
      </c>
      <c r="D937" s="30" t="s">
        <v>2955</v>
      </c>
      <c r="E937" s="30" t="s">
        <v>2526</v>
      </c>
      <c r="F937" s="45" t="s">
        <v>2956</v>
      </c>
    </row>
    <row r="938" spans="1:6" ht="15.75">
      <c r="A938" s="44" t="s">
        <v>2957</v>
      </c>
      <c r="B938" s="30" t="s">
        <v>166</v>
      </c>
      <c r="C938" s="56" t="s">
        <v>10</v>
      </c>
      <c r="D938" s="30" t="s">
        <v>2959</v>
      </c>
      <c r="E938" s="30" t="s">
        <v>2958</v>
      </c>
      <c r="F938" s="45" t="s">
        <v>2960</v>
      </c>
    </row>
    <row r="939" spans="1:6" ht="15.75">
      <c r="A939" s="44" t="s">
        <v>2961</v>
      </c>
      <c r="B939" s="30" t="s">
        <v>2964</v>
      </c>
      <c r="C939" s="56" t="s">
        <v>10</v>
      </c>
      <c r="D939" s="30" t="s">
        <v>2963</v>
      </c>
      <c r="E939" s="30" t="s">
        <v>2962</v>
      </c>
      <c r="F939" s="45" t="s">
        <v>2965</v>
      </c>
    </row>
    <row r="940" spans="1:6" ht="15.75">
      <c r="A940" s="44" t="s">
        <v>2966</v>
      </c>
      <c r="B940" s="30" t="s">
        <v>2968</v>
      </c>
      <c r="C940" s="56" t="s">
        <v>10</v>
      </c>
      <c r="D940" s="30" t="s">
        <v>334</v>
      </c>
      <c r="E940" s="30" t="s">
        <v>2967</v>
      </c>
      <c r="F940" s="45" t="s">
        <v>2969</v>
      </c>
    </row>
    <row r="941" spans="1:6" ht="15.75">
      <c r="A941" s="44" t="s">
        <v>2970</v>
      </c>
      <c r="B941" s="30" t="s">
        <v>2973</v>
      </c>
      <c r="C941" s="56" t="s">
        <v>10</v>
      </c>
      <c r="D941" s="30" t="s">
        <v>2972</v>
      </c>
      <c r="E941" s="30" t="s">
        <v>2971</v>
      </c>
      <c r="F941" s="45" t="s">
        <v>2974</v>
      </c>
    </row>
    <row r="942" spans="1:6" ht="15.75">
      <c r="A942" s="44" t="s">
        <v>2988</v>
      </c>
      <c r="B942" s="30" t="s">
        <v>47</v>
      </c>
      <c r="C942" s="56" t="s">
        <v>10</v>
      </c>
      <c r="D942" s="30" t="s">
        <v>41</v>
      </c>
      <c r="E942" s="30" t="s">
        <v>384</v>
      </c>
      <c r="F942" s="45" t="s">
        <v>2989</v>
      </c>
    </row>
    <row r="943" spans="1:6" ht="15.75">
      <c r="A943" s="44" t="s">
        <v>2990</v>
      </c>
      <c r="B943" s="30" t="s">
        <v>2992</v>
      </c>
      <c r="C943" s="56" t="s">
        <v>10</v>
      </c>
      <c r="D943" s="30" t="s">
        <v>74</v>
      </c>
      <c r="E943" s="30" t="s">
        <v>2991</v>
      </c>
      <c r="F943" s="45" t="s">
        <v>2993</v>
      </c>
    </row>
    <row r="944" spans="1:6" ht="15.75">
      <c r="A944" s="44" t="s">
        <v>2994</v>
      </c>
      <c r="B944" s="30" t="s">
        <v>2973</v>
      </c>
      <c r="C944" s="56" t="s">
        <v>10</v>
      </c>
      <c r="D944" s="30" t="s">
        <v>2996</v>
      </c>
      <c r="E944" s="30" t="s">
        <v>2995</v>
      </c>
      <c r="F944" s="45" t="s">
        <v>2997</v>
      </c>
    </row>
    <row r="945" spans="1:6" ht="15.75">
      <c r="A945" s="44" t="s">
        <v>2998</v>
      </c>
      <c r="B945" s="30" t="s">
        <v>3000</v>
      </c>
      <c r="C945" s="56" t="s">
        <v>10</v>
      </c>
      <c r="D945" s="30" t="s">
        <v>247</v>
      </c>
      <c r="E945" s="30" t="s">
        <v>2999</v>
      </c>
      <c r="F945" s="45" t="s">
        <v>3001</v>
      </c>
    </row>
    <row r="946" spans="1:6" ht="15.75">
      <c r="A946" s="44" t="s">
        <v>3002</v>
      </c>
      <c r="B946" s="30" t="s">
        <v>47</v>
      </c>
      <c r="C946" s="56" t="s">
        <v>10</v>
      </c>
      <c r="D946" s="30" t="s">
        <v>3004</v>
      </c>
      <c r="E946" s="30" t="s">
        <v>3003</v>
      </c>
      <c r="F946" s="45" t="s">
        <v>3005</v>
      </c>
    </row>
    <row r="947" spans="1:6" ht="15.75">
      <c r="A947" s="44" t="s">
        <v>3006</v>
      </c>
      <c r="B947" s="30" t="s">
        <v>47</v>
      </c>
      <c r="C947" s="56" t="s">
        <v>10</v>
      </c>
      <c r="D947" s="30" t="s">
        <v>1905</v>
      </c>
      <c r="E947" s="30" t="s">
        <v>3007</v>
      </c>
      <c r="F947" s="45" t="s">
        <v>3008</v>
      </c>
    </row>
    <row r="948" spans="1:6" ht="15.75">
      <c r="A948" s="44" t="s">
        <v>3009</v>
      </c>
      <c r="B948" s="30" t="s">
        <v>3012</v>
      </c>
      <c r="C948" s="56" t="s">
        <v>10</v>
      </c>
      <c r="D948" s="30" t="s">
        <v>3011</v>
      </c>
      <c r="E948" s="30" t="s">
        <v>3010</v>
      </c>
      <c r="F948" s="45" t="s">
        <v>3013</v>
      </c>
    </row>
    <row r="949" spans="1:6" ht="15.75">
      <c r="A949" s="44" t="s">
        <v>1451</v>
      </c>
      <c r="B949" s="30" t="s">
        <v>47</v>
      </c>
      <c r="C949" s="56" t="s">
        <v>10</v>
      </c>
      <c r="D949" s="30" t="s">
        <v>66</v>
      </c>
      <c r="E949" s="30" t="s">
        <v>66</v>
      </c>
      <c r="F949" s="45" t="s">
        <v>3014</v>
      </c>
    </row>
    <row r="950" spans="1:6" ht="15.75">
      <c r="A950" s="44" t="s">
        <v>3015</v>
      </c>
      <c r="B950" s="30" t="s">
        <v>47</v>
      </c>
      <c r="C950" s="56" t="s">
        <v>10</v>
      </c>
      <c r="D950" s="30" t="s">
        <v>2629</v>
      </c>
      <c r="E950" s="30" t="s">
        <v>783</v>
      </c>
      <c r="F950" s="45" t="s">
        <v>3016</v>
      </c>
    </row>
    <row r="951" spans="1:6" ht="15.75">
      <c r="A951" s="44" t="s">
        <v>3021</v>
      </c>
      <c r="B951" s="30" t="s">
        <v>157</v>
      </c>
      <c r="C951" s="56" t="s">
        <v>10</v>
      </c>
      <c r="D951" s="30" t="s">
        <v>613</v>
      </c>
      <c r="E951" s="30" t="s">
        <v>1805</v>
      </c>
      <c r="F951" s="45" t="s">
        <v>3022</v>
      </c>
    </row>
    <row r="952" spans="1:6" ht="15.75">
      <c r="A952" s="44" t="s">
        <v>3023</v>
      </c>
      <c r="B952" s="30" t="s">
        <v>196</v>
      </c>
      <c r="C952" s="56" t="s">
        <v>10</v>
      </c>
      <c r="D952" s="30" t="s">
        <v>645</v>
      </c>
      <c r="E952" s="30" t="s">
        <v>3024</v>
      </c>
      <c r="F952" s="45" t="s">
        <v>3025</v>
      </c>
    </row>
    <row r="953" spans="1:6" ht="15.75">
      <c r="A953" s="44" t="s">
        <v>3027</v>
      </c>
      <c r="B953" s="30" t="s">
        <v>3029</v>
      </c>
      <c r="C953" s="56" t="s">
        <v>10</v>
      </c>
      <c r="D953" s="30" t="s">
        <v>32</v>
      </c>
      <c r="E953" s="30" t="s">
        <v>3028</v>
      </c>
      <c r="F953" s="45" t="s">
        <v>3030</v>
      </c>
    </row>
    <row r="954" spans="1:6" ht="15.75">
      <c r="A954" s="44" t="s">
        <v>3041</v>
      </c>
      <c r="B954" s="30" t="s">
        <v>3043</v>
      </c>
      <c r="C954" s="56" t="s">
        <v>10</v>
      </c>
      <c r="D954" s="30" t="s">
        <v>744</v>
      </c>
      <c r="E954" s="30" t="s">
        <v>3042</v>
      </c>
      <c r="F954" s="45" t="s">
        <v>3044</v>
      </c>
    </row>
    <row r="955" spans="1:6" ht="15.75">
      <c r="A955" s="44" t="s">
        <v>3045</v>
      </c>
      <c r="B955" s="30" t="s">
        <v>47</v>
      </c>
      <c r="C955" s="56" t="s">
        <v>10</v>
      </c>
      <c r="D955" s="30" t="s">
        <v>2087</v>
      </c>
      <c r="E955" s="30" t="s">
        <v>2086</v>
      </c>
      <c r="F955" s="45" t="s">
        <v>3046</v>
      </c>
    </row>
    <row r="956" spans="1:6" ht="15.75">
      <c r="A956" s="44" t="s">
        <v>3047</v>
      </c>
      <c r="B956" s="30" t="s">
        <v>47</v>
      </c>
      <c r="C956" s="56" t="s">
        <v>10</v>
      </c>
      <c r="D956" s="30" t="s">
        <v>195</v>
      </c>
      <c r="E956" s="30" t="s">
        <v>3048</v>
      </c>
      <c r="F956" s="45" t="s">
        <v>3049</v>
      </c>
    </row>
    <row r="957" spans="1:6" ht="15.75">
      <c r="A957" s="44" t="s">
        <v>3050</v>
      </c>
      <c r="B957" s="30" t="s">
        <v>47</v>
      </c>
      <c r="C957" s="56" t="s">
        <v>10</v>
      </c>
      <c r="D957" s="30" t="s">
        <v>92</v>
      </c>
      <c r="E957" s="30" t="s">
        <v>3051</v>
      </c>
      <c r="F957" s="45" t="s">
        <v>3052</v>
      </c>
    </row>
    <row r="958" spans="1:6" ht="15.75">
      <c r="A958" s="44" t="s">
        <v>3053</v>
      </c>
      <c r="B958" s="30" t="s">
        <v>47</v>
      </c>
      <c r="C958" s="56" t="s">
        <v>10</v>
      </c>
      <c r="D958" s="30" t="s">
        <v>1661</v>
      </c>
      <c r="E958" s="30" t="s">
        <v>3054</v>
      </c>
      <c r="F958" s="45" t="s">
        <v>3055</v>
      </c>
    </row>
    <row r="959" spans="1:6" ht="15.75">
      <c r="A959" s="44" t="s">
        <v>3056</v>
      </c>
      <c r="B959" s="30" t="s">
        <v>47</v>
      </c>
      <c r="C959" s="56" t="s">
        <v>10</v>
      </c>
      <c r="D959" s="30" t="s">
        <v>110</v>
      </c>
      <c r="E959" s="30" t="s">
        <v>3057</v>
      </c>
      <c r="F959" s="45" t="s">
        <v>3058</v>
      </c>
    </row>
    <row r="960" spans="1:6" ht="15.75">
      <c r="A960" s="44" t="s">
        <v>3059</v>
      </c>
      <c r="B960" s="30" t="s">
        <v>47</v>
      </c>
      <c r="C960" s="56" t="s">
        <v>10</v>
      </c>
      <c r="D960" s="30" t="s">
        <v>3061</v>
      </c>
      <c r="E960" s="30" t="s">
        <v>3060</v>
      </c>
      <c r="F960" s="45" t="s">
        <v>3062</v>
      </c>
    </row>
    <row r="961" spans="1:6" ht="15.75">
      <c r="A961" s="44" t="s">
        <v>3063</v>
      </c>
      <c r="B961" s="30" t="s">
        <v>374</v>
      </c>
      <c r="C961" s="56" t="s">
        <v>10</v>
      </c>
      <c r="D961" s="30" t="s">
        <v>3065</v>
      </c>
      <c r="E961" s="30" t="s">
        <v>3064</v>
      </c>
      <c r="F961" s="45" t="s">
        <v>3066</v>
      </c>
    </row>
    <row r="962" spans="1:6" ht="15.75">
      <c r="A962" s="44" t="s">
        <v>3072</v>
      </c>
      <c r="B962" s="30" t="s">
        <v>66</v>
      </c>
      <c r="C962" s="56" t="s">
        <v>10</v>
      </c>
      <c r="D962" s="30" t="s">
        <v>66</v>
      </c>
      <c r="E962" s="30" t="s">
        <v>66</v>
      </c>
      <c r="F962" s="45" t="s">
        <v>3073</v>
      </c>
    </row>
    <row r="963" spans="1:6" ht="15.75">
      <c r="A963" s="44" t="s">
        <v>3074</v>
      </c>
      <c r="B963" s="30" t="s">
        <v>47</v>
      </c>
      <c r="C963" s="56" t="s">
        <v>10</v>
      </c>
      <c r="D963" s="30" t="s">
        <v>3075</v>
      </c>
      <c r="E963" s="30" t="s">
        <v>760</v>
      </c>
      <c r="F963" s="45" t="s">
        <v>3076</v>
      </c>
    </row>
    <row r="964" spans="1:6" ht="15.75">
      <c r="A964" s="44" t="s">
        <v>3088</v>
      </c>
      <c r="B964" s="30" t="s">
        <v>47</v>
      </c>
      <c r="C964" s="56" t="s">
        <v>10</v>
      </c>
      <c r="D964" s="30" t="s">
        <v>988</v>
      </c>
      <c r="E964" s="30" t="s">
        <v>3089</v>
      </c>
      <c r="F964" s="45" t="s">
        <v>3090</v>
      </c>
    </row>
    <row r="965" spans="1:6" ht="15.75">
      <c r="A965" s="44" t="s">
        <v>3100</v>
      </c>
      <c r="B965" s="30" t="s">
        <v>3</v>
      </c>
      <c r="C965" s="56" t="s">
        <v>10</v>
      </c>
      <c r="D965" s="30" t="s">
        <v>2652</v>
      </c>
      <c r="E965" s="30" t="s">
        <v>3101</v>
      </c>
      <c r="F965" s="45" t="s">
        <v>3102</v>
      </c>
    </row>
    <row r="966" spans="1:6" ht="15.75">
      <c r="A966" s="44" t="s">
        <v>3106</v>
      </c>
      <c r="B966" s="30" t="s">
        <v>3107</v>
      </c>
      <c r="C966" s="56" t="s">
        <v>10</v>
      </c>
      <c r="D966" s="30" t="s">
        <v>1976</v>
      </c>
      <c r="E966" s="30" t="s">
        <v>312</v>
      </c>
      <c r="F966" s="45" t="s">
        <v>3108</v>
      </c>
    </row>
    <row r="967" spans="1:6" ht="15.75">
      <c r="A967" s="44" t="s">
        <v>3109</v>
      </c>
      <c r="B967" s="30" t="s">
        <v>47</v>
      </c>
      <c r="C967" s="56" t="s">
        <v>10</v>
      </c>
      <c r="D967" s="30" t="s">
        <v>3111</v>
      </c>
      <c r="E967" s="30" t="s">
        <v>3110</v>
      </c>
      <c r="F967" s="45" t="s">
        <v>3112</v>
      </c>
    </row>
    <row r="968" spans="1:6" ht="15.75">
      <c r="A968" s="44" t="s">
        <v>3113</v>
      </c>
      <c r="B968" s="30" t="s">
        <v>596</v>
      </c>
      <c r="C968" s="56" t="s">
        <v>10</v>
      </c>
      <c r="D968" s="30" t="s">
        <v>3115</v>
      </c>
      <c r="E968" s="30" t="s">
        <v>3114</v>
      </c>
      <c r="F968" s="45" t="s">
        <v>3116</v>
      </c>
    </row>
    <row r="969" spans="1:6" ht="15.75">
      <c r="A969" s="44" t="s">
        <v>3128</v>
      </c>
      <c r="B969" s="30" t="s">
        <v>47</v>
      </c>
      <c r="C969" s="56" t="s">
        <v>10</v>
      </c>
      <c r="D969" s="30" t="s">
        <v>3130</v>
      </c>
      <c r="E969" s="30" t="s">
        <v>3129</v>
      </c>
      <c r="F969" s="45" t="s">
        <v>3131</v>
      </c>
    </row>
    <row r="970" spans="1:6" ht="15.75">
      <c r="A970" s="44" t="s">
        <v>3132</v>
      </c>
      <c r="B970" s="30" t="s">
        <v>1834</v>
      </c>
      <c r="C970" s="56" t="s">
        <v>10</v>
      </c>
      <c r="D970" s="30" t="s">
        <v>100</v>
      </c>
      <c r="E970" s="30" t="s">
        <v>1833</v>
      </c>
      <c r="F970" s="45" t="s">
        <v>3133</v>
      </c>
    </row>
    <row r="971" spans="1:6" ht="15.75">
      <c r="A971" s="44" t="s">
        <v>3134</v>
      </c>
      <c r="B971" s="30" t="s">
        <v>166</v>
      </c>
      <c r="C971" s="56" t="s">
        <v>10</v>
      </c>
      <c r="D971" s="30" t="s">
        <v>3136</v>
      </c>
      <c r="E971" s="30" t="s">
        <v>3135</v>
      </c>
      <c r="F971" s="45" t="s">
        <v>3137</v>
      </c>
    </row>
    <row r="972" spans="1:6" ht="15.75">
      <c r="A972" s="44" t="s">
        <v>3142</v>
      </c>
      <c r="B972" s="30" t="s">
        <v>47</v>
      </c>
      <c r="C972" s="56" t="s">
        <v>10</v>
      </c>
      <c r="D972" s="30" t="s">
        <v>3144</v>
      </c>
      <c r="E972" s="30" t="s">
        <v>3143</v>
      </c>
      <c r="F972" s="45" t="s">
        <v>3145</v>
      </c>
    </row>
    <row r="973" spans="1:6" ht="15.75">
      <c r="A973" s="44" t="s">
        <v>3151</v>
      </c>
      <c r="B973" s="30" t="s">
        <v>157</v>
      </c>
      <c r="C973" s="56" t="s">
        <v>10</v>
      </c>
      <c r="D973" s="30" t="s">
        <v>489</v>
      </c>
      <c r="E973" s="30" t="s">
        <v>2946</v>
      </c>
      <c r="F973" s="45" t="s">
        <v>3152</v>
      </c>
    </row>
    <row r="974" spans="1:6" ht="15.75">
      <c r="A974" s="44" t="s">
        <v>3153</v>
      </c>
      <c r="B974" s="30" t="s">
        <v>3155</v>
      </c>
      <c r="C974" s="56" t="s">
        <v>10</v>
      </c>
      <c r="D974" s="30" t="s">
        <v>1802</v>
      </c>
      <c r="E974" s="30" t="s">
        <v>3154</v>
      </c>
      <c r="F974" s="45" t="s">
        <v>3156</v>
      </c>
    </row>
    <row r="975" spans="1:6" ht="15.75">
      <c r="A975" s="44" t="s">
        <v>1451</v>
      </c>
      <c r="B975" s="30" t="s">
        <v>47</v>
      </c>
      <c r="C975" s="56" t="s">
        <v>10</v>
      </c>
      <c r="D975" s="30" t="s">
        <v>66</v>
      </c>
      <c r="E975" s="30" t="s">
        <v>66</v>
      </c>
      <c r="F975" s="45" t="s">
        <v>3165</v>
      </c>
    </row>
    <row r="976" spans="1:6" ht="15.75">
      <c r="A976" s="44" t="s">
        <v>3166</v>
      </c>
      <c r="B976" s="30" t="s">
        <v>3168</v>
      </c>
      <c r="C976" s="56" t="s">
        <v>10</v>
      </c>
      <c r="D976" s="30" t="s">
        <v>2182</v>
      </c>
      <c r="E976" s="30" t="s">
        <v>3167</v>
      </c>
      <c r="F976" s="45" t="s">
        <v>3169</v>
      </c>
    </row>
    <row r="977" spans="1:6" ht="15.75">
      <c r="A977" s="44" t="s">
        <v>3175</v>
      </c>
      <c r="B977" s="30" t="s">
        <v>47</v>
      </c>
      <c r="C977" s="56" t="s">
        <v>10</v>
      </c>
      <c r="D977" s="30" t="s">
        <v>1174</v>
      </c>
      <c r="E977" s="30" t="s">
        <v>3176</v>
      </c>
      <c r="F977" s="45" t="s">
        <v>3177</v>
      </c>
    </row>
    <row r="978" spans="1:6" ht="15.75">
      <c r="A978" s="44" t="s">
        <v>3178</v>
      </c>
      <c r="B978" s="30" t="s">
        <v>3180</v>
      </c>
      <c r="C978" s="56" t="s">
        <v>10</v>
      </c>
      <c r="D978" s="30" t="s">
        <v>537</v>
      </c>
      <c r="E978" s="30" t="s">
        <v>3179</v>
      </c>
      <c r="F978" s="45" t="s">
        <v>3181</v>
      </c>
    </row>
    <row r="979" spans="1:6" ht="15.75">
      <c r="A979" s="44" t="s">
        <v>3182</v>
      </c>
      <c r="B979" s="30" t="s">
        <v>47</v>
      </c>
      <c r="C979" s="56" t="s">
        <v>10</v>
      </c>
      <c r="D979" s="30" t="s">
        <v>1299</v>
      </c>
      <c r="E979" s="30" t="s">
        <v>3183</v>
      </c>
      <c r="F979" s="45" t="s">
        <v>3184</v>
      </c>
    </row>
    <row r="980" spans="1:6" ht="15.75">
      <c r="A980" s="44" t="s">
        <v>3185</v>
      </c>
      <c r="B980" s="30" t="s">
        <v>3188</v>
      </c>
      <c r="C980" s="56" t="s">
        <v>10</v>
      </c>
      <c r="D980" s="30" t="s">
        <v>3187</v>
      </c>
      <c r="E980" s="30" t="s">
        <v>3186</v>
      </c>
      <c r="F980" s="45" t="s">
        <v>3189</v>
      </c>
    </row>
    <row r="981" spans="1:6" ht="15.75">
      <c r="A981" s="44" t="s">
        <v>3190</v>
      </c>
      <c r="B981" s="30" t="s">
        <v>47</v>
      </c>
      <c r="C981" s="56" t="s">
        <v>10</v>
      </c>
      <c r="D981" s="30" t="s">
        <v>3191</v>
      </c>
      <c r="E981" s="30" t="s">
        <v>599</v>
      </c>
      <c r="F981" s="45" t="s">
        <v>3192</v>
      </c>
    </row>
    <row r="982" spans="1:6" ht="15.75">
      <c r="A982" s="44" t="s">
        <v>3193</v>
      </c>
      <c r="B982" s="30" t="s">
        <v>1455</v>
      </c>
      <c r="C982" s="56" t="s">
        <v>10</v>
      </c>
      <c r="D982" s="30" t="s">
        <v>1413</v>
      </c>
      <c r="E982" s="30" t="s">
        <v>1412</v>
      </c>
      <c r="F982" s="45" t="s">
        <v>3194</v>
      </c>
    </row>
    <row r="983" spans="1:6" ht="15.75">
      <c r="A983" s="44" t="s">
        <v>3195</v>
      </c>
      <c r="B983" s="30" t="s">
        <v>47</v>
      </c>
      <c r="C983" s="56" t="s">
        <v>10</v>
      </c>
      <c r="D983" s="30" t="s">
        <v>3197</v>
      </c>
      <c r="E983" s="30" t="s">
        <v>3196</v>
      </c>
      <c r="F983" s="45" t="s">
        <v>3198</v>
      </c>
    </row>
    <row r="984" spans="1:6" ht="15.75">
      <c r="A984" s="44" t="s">
        <v>1451</v>
      </c>
      <c r="B984" s="30" t="s">
        <v>47</v>
      </c>
      <c r="C984" s="56" t="s">
        <v>10</v>
      </c>
      <c r="D984" s="30" t="s">
        <v>66</v>
      </c>
      <c r="E984" s="30" t="s">
        <v>66</v>
      </c>
      <c r="F984" s="45" t="s">
        <v>3199</v>
      </c>
    </row>
    <row r="985" spans="1:6" ht="15.75">
      <c r="A985" s="44" t="s">
        <v>3200</v>
      </c>
      <c r="B985" s="30" t="s">
        <v>47</v>
      </c>
      <c r="C985" s="56" t="s">
        <v>10</v>
      </c>
      <c r="D985" s="30" t="s">
        <v>1919</v>
      </c>
      <c r="E985" s="30" t="s">
        <v>3201</v>
      </c>
      <c r="F985" s="45" t="s">
        <v>3202</v>
      </c>
    </row>
    <row r="986" spans="1:6" ht="15.75">
      <c r="A986" s="44" t="s">
        <v>3203</v>
      </c>
      <c r="B986" s="30" t="s">
        <v>47</v>
      </c>
      <c r="C986" s="56" t="s">
        <v>10</v>
      </c>
      <c r="D986" s="30" t="s">
        <v>3205</v>
      </c>
      <c r="E986" s="30" t="s">
        <v>3204</v>
      </c>
      <c r="F986" s="45" t="s">
        <v>3206</v>
      </c>
    </row>
    <row r="987" spans="1:6" ht="15.75">
      <c r="A987" s="44" t="s">
        <v>3207</v>
      </c>
      <c r="B987" s="30" t="s">
        <v>47</v>
      </c>
      <c r="C987" s="56" t="s">
        <v>10</v>
      </c>
      <c r="D987" s="30" t="s">
        <v>3209</v>
      </c>
      <c r="E987" s="30" t="s">
        <v>3208</v>
      </c>
      <c r="F987" s="45" t="s">
        <v>3210</v>
      </c>
    </row>
    <row r="988" spans="1:6" ht="15.75">
      <c r="A988" s="44" t="s">
        <v>3215</v>
      </c>
      <c r="B988" s="30" t="s">
        <v>3217</v>
      </c>
      <c r="C988" s="56" t="s">
        <v>10</v>
      </c>
      <c r="D988" s="30" t="s">
        <v>725</v>
      </c>
      <c r="E988" s="30" t="s">
        <v>3216</v>
      </c>
      <c r="F988" s="45" t="s">
        <v>3218</v>
      </c>
    </row>
    <row r="989" spans="1:6" ht="15.75">
      <c r="A989" s="44" t="s">
        <v>3219</v>
      </c>
      <c r="B989" s="30" t="s">
        <v>1455</v>
      </c>
      <c r="C989" s="56" t="s">
        <v>10</v>
      </c>
      <c r="D989" s="30" t="s">
        <v>1446</v>
      </c>
      <c r="E989" s="30" t="s">
        <v>207</v>
      </c>
      <c r="F989" s="45" t="s">
        <v>3220</v>
      </c>
    </row>
    <row r="990" spans="1:6" ht="15.75">
      <c r="A990" s="44" t="s">
        <v>3221</v>
      </c>
      <c r="B990" s="30" t="s">
        <v>47</v>
      </c>
      <c r="C990" s="56" t="s">
        <v>10</v>
      </c>
      <c r="D990" s="30" t="s">
        <v>3223</v>
      </c>
      <c r="E990" s="30" t="s">
        <v>3222</v>
      </c>
      <c r="F990" s="45" t="s">
        <v>3224</v>
      </c>
    </row>
    <row r="991" spans="1:6" ht="15.75">
      <c r="A991" s="44" t="s">
        <v>3230</v>
      </c>
      <c r="B991" s="30" t="s">
        <v>374</v>
      </c>
      <c r="C991" s="56" t="s">
        <v>10</v>
      </c>
      <c r="D991" s="30" t="s">
        <v>849</v>
      </c>
      <c r="E991" s="30" t="s">
        <v>3231</v>
      </c>
      <c r="F991" s="45" t="s">
        <v>3232</v>
      </c>
    </row>
    <row r="992" spans="1:6" ht="15.75">
      <c r="A992" s="44" t="s">
        <v>3233</v>
      </c>
      <c r="B992" s="30" t="s">
        <v>3236</v>
      </c>
      <c r="C992" s="56" t="s">
        <v>10</v>
      </c>
      <c r="D992" s="30" t="s">
        <v>3235</v>
      </c>
      <c r="E992" s="30" t="s">
        <v>3234</v>
      </c>
      <c r="F992" s="45" t="s">
        <v>3237</v>
      </c>
    </row>
    <row r="993" spans="1:6" ht="15.75">
      <c r="A993" s="44" t="s">
        <v>3238</v>
      </c>
      <c r="B993" s="30" t="s">
        <v>47</v>
      </c>
      <c r="C993" s="56" t="s">
        <v>10</v>
      </c>
      <c r="D993" s="30" t="s">
        <v>3240</v>
      </c>
      <c r="E993" s="30" t="s">
        <v>3239</v>
      </c>
      <c r="F993" s="45" t="s">
        <v>3241</v>
      </c>
    </row>
    <row r="994" spans="1:6" ht="15.75">
      <c r="A994" s="44" t="s">
        <v>3247</v>
      </c>
      <c r="B994" s="30" t="s">
        <v>47</v>
      </c>
      <c r="C994" s="56" t="s">
        <v>10</v>
      </c>
      <c r="D994" s="30" t="s">
        <v>3249</v>
      </c>
      <c r="E994" s="30" t="s">
        <v>3248</v>
      </c>
      <c r="F994" s="45" t="s">
        <v>3250</v>
      </c>
    </row>
    <row r="995" spans="1:6" ht="15.75">
      <c r="A995" s="44" t="s">
        <v>3258</v>
      </c>
      <c r="B995" s="30" t="s">
        <v>3107</v>
      </c>
      <c r="C995" s="56" t="s">
        <v>10</v>
      </c>
      <c r="D995" s="30" t="s">
        <v>1109</v>
      </c>
      <c r="E995" s="30" t="s">
        <v>3259</v>
      </c>
      <c r="F995" s="45" t="s">
        <v>3260</v>
      </c>
    </row>
    <row r="996" spans="1:6" ht="15.75">
      <c r="A996" s="44" t="s">
        <v>3270</v>
      </c>
      <c r="B996" s="30" t="s">
        <v>47</v>
      </c>
      <c r="C996" s="56" t="s">
        <v>10</v>
      </c>
      <c r="D996" s="30" t="s">
        <v>523</v>
      </c>
      <c r="E996" s="30" t="s">
        <v>3271</v>
      </c>
      <c r="F996" s="45" t="s">
        <v>3272</v>
      </c>
    </row>
    <row r="997" spans="1:6" ht="15.75">
      <c r="A997" s="44" t="s">
        <v>3278</v>
      </c>
      <c r="B997" s="30" t="s">
        <v>47</v>
      </c>
      <c r="C997" s="56" t="s">
        <v>10</v>
      </c>
      <c r="D997" s="30" t="s">
        <v>3280</v>
      </c>
      <c r="E997" s="30" t="s">
        <v>3279</v>
      </c>
      <c r="F997" s="45" t="s">
        <v>3281</v>
      </c>
    </row>
    <row r="998" spans="1:6" ht="15.75">
      <c r="A998" s="44" t="s">
        <v>1451</v>
      </c>
      <c r="B998" s="30" t="s">
        <v>47</v>
      </c>
      <c r="C998" s="56" t="s">
        <v>10</v>
      </c>
      <c r="D998" s="30" t="s">
        <v>66</v>
      </c>
      <c r="E998" s="30" t="s">
        <v>66</v>
      </c>
      <c r="F998" s="45" t="s">
        <v>3282</v>
      </c>
    </row>
    <row r="999" spans="1:6" ht="15.75">
      <c r="A999" s="44" t="s">
        <v>3283</v>
      </c>
      <c r="B999" s="30" t="s">
        <v>47</v>
      </c>
      <c r="C999" s="56" t="s">
        <v>10</v>
      </c>
      <c r="D999" s="30" t="s">
        <v>537</v>
      </c>
      <c r="E999" s="30" t="s">
        <v>1293</v>
      </c>
      <c r="F999" s="45" t="s">
        <v>3284</v>
      </c>
    </row>
    <row r="1000" spans="1:6" ht="15.75">
      <c r="A1000" s="44" t="s">
        <v>3285</v>
      </c>
      <c r="B1000" s="30" t="s">
        <v>138</v>
      </c>
      <c r="C1000" s="56" t="s">
        <v>10</v>
      </c>
      <c r="D1000" s="30" t="s">
        <v>3287</v>
      </c>
      <c r="E1000" s="30" t="s">
        <v>3286</v>
      </c>
      <c r="F1000" s="45" t="s">
        <v>3288</v>
      </c>
    </row>
    <row r="1001" spans="1:6" ht="15.75">
      <c r="A1001" s="44" t="s">
        <v>3289</v>
      </c>
      <c r="B1001" s="30" t="s">
        <v>47</v>
      </c>
      <c r="C1001" s="56" t="s">
        <v>10</v>
      </c>
      <c r="D1001" s="30" t="s">
        <v>3291</v>
      </c>
      <c r="E1001" s="30" t="s">
        <v>3290</v>
      </c>
      <c r="F1001" s="45" t="s">
        <v>3292</v>
      </c>
    </row>
    <row r="1002" spans="1:6" ht="15.75">
      <c r="A1002" s="44" t="s">
        <v>3293</v>
      </c>
      <c r="B1002" s="30" t="s">
        <v>3295</v>
      </c>
      <c r="C1002" s="56" t="s">
        <v>10</v>
      </c>
      <c r="D1002" s="30" t="s">
        <v>752</v>
      </c>
      <c r="E1002" s="30" t="s">
        <v>3294</v>
      </c>
      <c r="F1002" s="45" t="s">
        <v>3296</v>
      </c>
    </row>
    <row r="1003" spans="1:6" ht="15.75">
      <c r="A1003" s="44" t="s">
        <v>3297</v>
      </c>
      <c r="B1003" s="30" t="s">
        <v>47</v>
      </c>
      <c r="C1003" s="56" t="s">
        <v>10</v>
      </c>
      <c r="D1003" s="30" t="s">
        <v>74</v>
      </c>
      <c r="E1003" s="30" t="s">
        <v>3298</v>
      </c>
      <c r="F1003" s="45" t="s">
        <v>3299</v>
      </c>
    </row>
    <row r="1004" spans="1:6" ht="15.75">
      <c r="A1004" s="44" t="s">
        <v>3300</v>
      </c>
      <c r="B1004" s="30" t="s">
        <v>47</v>
      </c>
      <c r="C1004" s="56" t="s">
        <v>10</v>
      </c>
      <c r="D1004" s="30" t="s">
        <v>3302</v>
      </c>
      <c r="E1004" s="30" t="s">
        <v>3301</v>
      </c>
      <c r="F1004" s="45" t="s">
        <v>3303</v>
      </c>
    </row>
    <row r="1005" spans="1:6" ht="15.75">
      <c r="A1005" s="44" t="s">
        <v>3305</v>
      </c>
      <c r="B1005" s="30" t="s">
        <v>1028</v>
      </c>
      <c r="C1005" s="56" t="s">
        <v>10</v>
      </c>
      <c r="D1005" s="30" t="s">
        <v>27</v>
      </c>
      <c r="E1005" s="30" t="s">
        <v>2812</v>
      </c>
      <c r="F1005" s="45" t="s">
        <v>3306</v>
      </c>
    </row>
    <row r="1006" spans="1:6" ht="15.75">
      <c r="A1006" s="44" t="s">
        <v>3307</v>
      </c>
      <c r="B1006" s="30" t="s">
        <v>191</v>
      </c>
      <c r="C1006" s="56" t="s">
        <v>10</v>
      </c>
      <c r="D1006" s="30" t="s">
        <v>1018</v>
      </c>
      <c r="E1006" s="30" t="s">
        <v>3308</v>
      </c>
      <c r="F1006" s="45" t="s">
        <v>3309</v>
      </c>
    </row>
    <row r="1007" spans="1:6" ht="15.75">
      <c r="A1007" s="44" t="s">
        <v>3310</v>
      </c>
      <c r="B1007" s="30" t="s">
        <v>47</v>
      </c>
      <c r="C1007" s="56" t="s">
        <v>10</v>
      </c>
      <c r="D1007" s="30" t="s">
        <v>924</v>
      </c>
      <c r="E1007" s="30" t="s">
        <v>3311</v>
      </c>
      <c r="F1007" s="45" t="s">
        <v>3312</v>
      </c>
    </row>
    <row r="1008" spans="1:6" ht="15.75">
      <c r="A1008" s="44" t="s">
        <v>3313</v>
      </c>
      <c r="B1008" s="30" t="s">
        <v>524</v>
      </c>
      <c r="C1008" s="56" t="s">
        <v>10</v>
      </c>
      <c r="D1008" s="30" t="s">
        <v>3315</v>
      </c>
      <c r="E1008" s="30" t="s">
        <v>3314</v>
      </c>
      <c r="F1008" s="45" t="s">
        <v>3316</v>
      </c>
    </row>
    <row r="1009" spans="1:6" ht="15.75">
      <c r="A1009" s="44" t="s">
        <v>1451</v>
      </c>
      <c r="B1009" s="30" t="s">
        <v>47</v>
      </c>
      <c r="C1009" s="56" t="s">
        <v>10</v>
      </c>
      <c r="D1009" s="30" t="s">
        <v>66</v>
      </c>
      <c r="E1009" s="30" t="s">
        <v>66</v>
      </c>
      <c r="F1009" s="45" t="s">
        <v>3317</v>
      </c>
    </row>
    <row r="1010" spans="1:6" ht="15.75">
      <c r="A1010" s="44" t="s">
        <v>3331</v>
      </c>
      <c r="B1010" s="30" t="s">
        <v>2726</v>
      </c>
      <c r="C1010" s="56" t="s">
        <v>10</v>
      </c>
      <c r="D1010" s="30" t="s">
        <v>3332</v>
      </c>
      <c r="E1010" s="30" t="s">
        <v>2307</v>
      </c>
      <c r="F1010" s="45" t="s">
        <v>3333</v>
      </c>
    </row>
    <row r="1011" spans="1:6" ht="15.75">
      <c r="A1011" s="44" t="s">
        <v>3339</v>
      </c>
      <c r="B1011" s="30" t="s">
        <v>47</v>
      </c>
      <c r="C1011" s="56" t="s">
        <v>10</v>
      </c>
      <c r="D1011" s="30" t="s">
        <v>66</v>
      </c>
      <c r="E1011" s="30" t="s">
        <v>66</v>
      </c>
      <c r="F1011" s="45" t="s">
        <v>3340</v>
      </c>
    </row>
    <row r="1012" spans="1:6" ht="15.75">
      <c r="A1012" s="44" t="s">
        <v>3341</v>
      </c>
      <c r="B1012" s="30" t="s">
        <v>3342</v>
      </c>
      <c r="C1012" s="56" t="s">
        <v>10</v>
      </c>
      <c r="D1012" s="30" t="s">
        <v>924</v>
      </c>
      <c r="E1012" s="30" t="s">
        <v>384</v>
      </c>
      <c r="F1012" s="45" t="s">
        <v>3343</v>
      </c>
    </row>
    <row r="1013" spans="1:6" ht="15.75">
      <c r="A1013" s="44" t="s">
        <v>3348</v>
      </c>
      <c r="B1013" s="30" t="s">
        <v>3350</v>
      </c>
      <c r="C1013" s="56" t="s">
        <v>10</v>
      </c>
      <c r="D1013" s="30" t="s">
        <v>579</v>
      </c>
      <c r="E1013" s="30" t="s">
        <v>3349</v>
      </c>
      <c r="F1013" s="45" t="s">
        <v>3351</v>
      </c>
    </row>
    <row r="1014" spans="1:6" ht="15.75">
      <c r="A1014" s="44" t="s">
        <v>397</v>
      </c>
      <c r="B1014" s="30" t="s">
        <v>47</v>
      </c>
      <c r="C1014" s="56" t="s">
        <v>10</v>
      </c>
      <c r="D1014" s="30" t="s">
        <v>66</v>
      </c>
      <c r="E1014" s="30" t="s">
        <v>66</v>
      </c>
      <c r="F1014" s="45" t="s">
        <v>3352</v>
      </c>
    </row>
    <row r="1015" spans="1:6" ht="15.75">
      <c r="A1015" s="44" t="s">
        <v>3353</v>
      </c>
      <c r="B1015" s="30" t="s">
        <v>196</v>
      </c>
      <c r="C1015" s="56" t="s">
        <v>10</v>
      </c>
      <c r="D1015" s="30" t="s">
        <v>3354</v>
      </c>
      <c r="E1015" s="30" t="s">
        <v>564</v>
      </c>
      <c r="F1015" s="45" t="s">
        <v>3355</v>
      </c>
    </row>
    <row r="1016" spans="1:6" ht="15.75">
      <c r="A1016" s="44" t="s">
        <v>3369</v>
      </c>
      <c r="B1016" s="30" t="s">
        <v>47</v>
      </c>
      <c r="C1016" s="56" t="s">
        <v>10</v>
      </c>
      <c r="D1016" s="30" t="s">
        <v>924</v>
      </c>
      <c r="E1016" s="30" t="s">
        <v>3370</v>
      </c>
      <c r="F1016" s="45" t="s">
        <v>3371</v>
      </c>
    </row>
    <row r="1017" spans="1:6" ht="15.75">
      <c r="A1017" s="44" t="s">
        <v>3402</v>
      </c>
      <c r="B1017" s="30" t="s">
        <v>47</v>
      </c>
      <c r="C1017" s="56" t="s">
        <v>10</v>
      </c>
      <c r="D1017" s="30" t="s">
        <v>1615</v>
      </c>
      <c r="E1017" s="30" t="s">
        <v>3403</v>
      </c>
      <c r="F1017" s="45" t="s">
        <v>3404</v>
      </c>
    </row>
    <row r="1018" spans="1:6" ht="15.75">
      <c r="A1018" s="44" t="s">
        <v>3405</v>
      </c>
      <c r="B1018" s="30" t="s">
        <v>3407</v>
      </c>
      <c r="C1018" s="56" t="s">
        <v>10</v>
      </c>
      <c r="D1018" s="30" t="s">
        <v>645</v>
      </c>
      <c r="E1018" s="30" t="s">
        <v>3406</v>
      </c>
      <c r="F1018" s="45" t="s">
        <v>3408</v>
      </c>
    </row>
    <row r="1019" spans="1:6" ht="15.75">
      <c r="A1019" s="44" t="s">
        <v>3409</v>
      </c>
      <c r="B1019" s="30" t="s">
        <v>47</v>
      </c>
      <c r="C1019" s="56" t="s">
        <v>10</v>
      </c>
      <c r="D1019" s="30" t="s">
        <v>768</v>
      </c>
      <c r="E1019" s="30" t="s">
        <v>767</v>
      </c>
      <c r="F1019" s="45" t="s">
        <v>3410</v>
      </c>
    </row>
    <row r="1020" spans="1:6" ht="15.75">
      <c r="A1020" s="44" t="s">
        <v>3411</v>
      </c>
      <c r="B1020" s="30" t="s">
        <v>1150</v>
      </c>
      <c r="C1020" s="56" t="s">
        <v>10</v>
      </c>
      <c r="D1020" s="30" t="s">
        <v>1343</v>
      </c>
      <c r="E1020" s="30" t="s">
        <v>3412</v>
      </c>
      <c r="F1020" s="45" t="s">
        <v>3413</v>
      </c>
    </row>
    <row r="1021" spans="1:6" ht="15.75">
      <c r="A1021" s="44" t="s">
        <v>3414</v>
      </c>
      <c r="B1021" s="30" t="s">
        <v>47</v>
      </c>
      <c r="C1021" s="56" t="s">
        <v>10</v>
      </c>
      <c r="D1021" s="30" t="s">
        <v>645</v>
      </c>
      <c r="E1021" s="30" t="s">
        <v>3415</v>
      </c>
      <c r="F1021" s="45" t="s">
        <v>3416</v>
      </c>
    </row>
    <row r="1022" spans="1:6" ht="15.75">
      <c r="A1022" s="44" t="s">
        <v>3417</v>
      </c>
      <c r="B1022" s="30" t="s">
        <v>618</v>
      </c>
      <c r="C1022" s="56" t="s">
        <v>10</v>
      </c>
      <c r="D1022" s="30" t="s">
        <v>3419</v>
      </c>
      <c r="E1022" s="30" t="s">
        <v>3418</v>
      </c>
      <c r="F1022" s="45" t="s">
        <v>3420</v>
      </c>
    </row>
    <row r="1023" spans="1:6" ht="15.75">
      <c r="A1023" s="44" t="s">
        <v>3424</v>
      </c>
      <c r="B1023" s="30" t="s">
        <v>47</v>
      </c>
      <c r="C1023" s="56" t="s">
        <v>10</v>
      </c>
      <c r="D1023" s="30" t="s">
        <v>3426</v>
      </c>
      <c r="E1023" s="30" t="s">
        <v>3425</v>
      </c>
      <c r="F1023" s="45" t="s">
        <v>3427</v>
      </c>
    </row>
    <row r="1024" spans="1:6" ht="15.75">
      <c r="A1024" s="44" t="s">
        <v>3428</v>
      </c>
      <c r="B1024" s="30" t="s">
        <v>47</v>
      </c>
      <c r="C1024" s="56" t="s">
        <v>10</v>
      </c>
      <c r="D1024" s="30" t="s">
        <v>1615</v>
      </c>
      <c r="E1024" s="30" t="s">
        <v>3429</v>
      </c>
      <c r="F1024" s="45" t="s">
        <v>3430</v>
      </c>
    </row>
    <row r="1025" spans="1:6" ht="15.75">
      <c r="A1025" s="44" t="s">
        <v>3431</v>
      </c>
      <c r="B1025" s="30" t="s">
        <v>47</v>
      </c>
      <c r="C1025" s="56" t="s">
        <v>10</v>
      </c>
      <c r="D1025" s="30" t="s">
        <v>3433</v>
      </c>
      <c r="E1025" s="30" t="s">
        <v>3432</v>
      </c>
      <c r="F1025" s="45" t="s">
        <v>3434</v>
      </c>
    </row>
    <row r="1026" spans="1:6" ht="15.75">
      <c r="A1026" s="44" t="s">
        <v>2777</v>
      </c>
      <c r="B1026" s="30" t="s">
        <v>2779</v>
      </c>
      <c r="C1026" s="56" t="s">
        <v>10</v>
      </c>
      <c r="D1026" s="30" t="s">
        <v>2778</v>
      </c>
      <c r="E1026" s="30" t="s">
        <v>701</v>
      </c>
      <c r="F1026" s="45" t="s">
        <v>3435</v>
      </c>
    </row>
    <row r="1027" spans="1:6" ht="15.75">
      <c r="A1027" s="44" t="s">
        <v>3436</v>
      </c>
      <c r="B1027" s="30" t="s">
        <v>3438</v>
      </c>
      <c r="C1027" s="56" t="s">
        <v>10</v>
      </c>
      <c r="D1027" s="30" t="s">
        <v>2972</v>
      </c>
      <c r="E1027" s="30" t="s">
        <v>3437</v>
      </c>
      <c r="F1027" s="45" t="s">
        <v>3439</v>
      </c>
    </row>
    <row r="1028" spans="1:6" ht="15.75">
      <c r="A1028" s="44" t="s">
        <v>3440</v>
      </c>
      <c r="B1028" s="30" t="s">
        <v>3442</v>
      </c>
      <c r="C1028" s="56" t="s">
        <v>10</v>
      </c>
      <c r="D1028" s="30" t="s">
        <v>924</v>
      </c>
      <c r="E1028" s="30" t="s">
        <v>3441</v>
      </c>
      <c r="F1028" s="45" t="s">
        <v>3443</v>
      </c>
    </row>
    <row r="1029" spans="1:6" ht="15.75">
      <c r="A1029" s="44" t="s">
        <v>3444</v>
      </c>
      <c r="B1029" s="30" t="s">
        <v>1590</v>
      </c>
      <c r="C1029" s="56" t="s">
        <v>10</v>
      </c>
      <c r="D1029" s="30" t="s">
        <v>3446</v>
      </c>
      <c r="E1029" s="30" t="s">
        <v>3445</v>
      </c>
      <c r="F1029" s="45" t="s">
        <v>3447</v>
      </c>
    </row>
    <row r="1030" spans="1:6" ht="15.75">
      <c r="A1030" s="44" t="s">
        <v>3448</v>
      </c>
      <c r="B1030" s="30" t="s">
        <v>47</v>
      </c>
      <c r="C1030" s="56" t="s">
        <v>10</v>
      </c>
      <c r="D1030" s="30" t="s">
        <v>3450</v>
      </c>
      <c r="E1030" s="30" t="s">
        <v>3449</v>
      </c>
      <c r="F1030" s="45" t="s">
        <v>3451</v>
      </c>
    </row>
    <row r="1031" spans="1:6" ht="15.75">
      <c r="A1031" s="44" t="s">
        <v>3452</v>
      </c>
      <c r="B1031" s="30" t="s">
        <v>3454</v>
      </c>
      <c r="C1031" s="56" t="s">
        <v>10</v>
      </c>
      <c r="D1031" s="30" t="s">
        <v>744</v>
      </c>
      <c r="E1031" s="30" t="s">
        <v>3453</v>
      </c>
      <c r="F1031" s="45" t="s">
        <v>3455</v>
      </c>
    </row>
    <row r="1032" spans="1:6" ht="15.75">
      <c r="A1032" s="44" t="s">
        <v>3456</v>
      </c>
      <c r="B1032" s="30" t="s">
        <v>196</v>
      </c>
      <c r="C1032" s="56" t="s">
        <v>10</v>
      </c>
      <c r="D1032" s="30" t="s">
        <v>334</v>
      </c>
      <c r="E1032" s="30" t="s">
        <v>3457</v>
      </c>
      <c r="F1032" s="45" t="s">
        <v>3458</v>
      </c>
    </row>
    <row r="1033" spans="1:6" ht="15.75">
      <c r="A1033" s="44" t="s">
        <v>3459</v>
      </c>
      <c r="B1033" s="30" t="s">
        <v>47</v>
      </c>
      <c r="C1033" s="56" t="s">
        <v>10</v>
      </c>
      <c r="D1033" s="30" t="s">
        <v>3461</v>
      </c>
      <c r="E1033" s="30" t="s">
        <v>3460</v>
      </c>
      <c r="F1033" s="45" t="s">
        <v>3462</v>
      </c>
    </row>
    <row r="1034" spans="1:6" ht="15.75">
      <c r="A1034" s="44" t="s">
        <v>3466</v>
      </c>
      <c r="B1034" s="30" t="s">
        <v>3</v>
      </c>
      <c r="C1034" s="56" t="s">
        <v>10</v>
      </c>
      <c r="D1034" s="30" t="s">
        <v>156</v>
      </c>
      <c r="E1034" s="30" t="s">
        <v>3467</v>
      </c>
      <c r="F1034" s="45" t="s">
        <v>3468</v>
      </c>
    </row>
    <row r="1035" spans="1:6" ht="15.75">
      <c r="A1035" s="44" t="s">
        <v>3473</v>
      </c>
      <c r="B1035" s="30" t="s">
        <v>47</v>
      </c>
      <c r="C1035" s="56" t="s">
        <v>10</v>
      </c>
      <c r="D1035" s="30" t="s">
        <v>195</v>
      </c>
      <c r="E1035" s="30" t="s">
        <v>3474</v>
      </c>
      <c r="F1035" s="45" t="s">
        <v>3475</v>
      </c>
    </row>
    <row r="1036" spans="1:6" ht="15.75">
      <c r="A1036" s="44" t="s">
        <v>3483</v>
      </c>
      <c r="B1036" s="30" t="s">
        <v>47</v>
      </c>
      <c r="C1036" s="56" t="s">
        <v>10</v>
      </c>
      <c r="D1036" s="30" t="s">
        <v>3485</v>
      </c>
      <c r="E1036" s="30" t="s">
        <v>3484</v>
      </c>
      <c r="F1036" s="45" t="s">
        <v>3486</v>
      </c>
    </row>
    <row r="1037" spans="1:6" ht="15.75">
      <c r="A1037" s="44" t="s">
        <v>3487</v>
      </c>
      <c r="B1037" s="30">
        <v>1961</v>
      </c>
      <c r="C1037" s="56" t="s">
        <v>10</v>
      </c>
      <c r="D1037" s="30" t="s">
        <v>41</v>
      </c>
      <c r="E1037" s="30" t="s">
        <v>1814</v>
      </c>
      <c r="F1037" s="45" t="s">
        <v>3488</v>
      </c>
    </row>
    <row r="1038" spans="1:6" ht="15.75">
      <c r="A1038" s="44" t="s">
        <v>3489</v>
      </c>
      <c r="B1038" s="30" t="s">
        <v>47</v>
      </c>
      <c r="C1038" s="56" t="s">
        <v>10</v>
      </c>
      <c r="D1038" s="30" t="s">
        <v>1540</v>
      </c>
      <c r="E1038" s="30" t="s">
        <v>899</v>
      </c>
      <c r="F1038" s="45" t="s">
        <v>3490</v>
      </c>
    </row>
    <row r="1039" spans="1:6" ht="15.75">
      <c r="A1039" s="44" t="s">
        <v>3491</v>
      </c>
      <c r="B1039" s="30" t="s">
        <v>47</v>
      </c>
      <c r="C1039" s="56" t="s">
        <v>10</v>
      </c>
      <c r="D1039" s="30" t="s">
        <v>41</v>
      </c>
      <c r="E1039" s="30" t="s">
        <v>3492</v>
      </c>
      <c r="F1039" s="45" t="s">
        <v>3493</v>
      </c>
    </row>
    <row r="1040" spans="1:6" ht="15.75">
      <c r="A1040" s="44" t="s">
        <v>3494</v>
      </c>
      <c r="B1040" s="30" t="s">
        <v>3496</v>
      </c>
      <c r="C1040" s="56" t="s">
        <v>10</v>
      </c>
      <c r="D1040" s="30" t="s">
        <v>579</v>
      </c>
      <c r="E1040" s="30" t="s">
        <v>3495</v>
      </c>
      <c r="F1040" s="45" t="s">
        <v>3497</v>
      </c>
    </row>
    <row r="1041" spans="1:6" ht="15.75">
      <c r="A1041" s="44" t="s">
        <v>3498</v>
      </c>
      <c r="B1041" s="30" t="s">
        <v>47</v>
      </c>
      <c r="C1041" s="56" t="s">
        <v>10</v>
      </c>
      <c r="D1041" s="30" t="s">
        <v>27</v>
      </c>
      <c r="E1041" s="30" t="s">
        <v>3499</v>
      </c>
      <c r="F1041" s="45" t="s">
        <v>3500</v>
      </c>
    </row>
    <row r="1042" spans="1:6" ht="15.75">
      <c r="A1042" s="44" t="s">
        <v>3505</v>
      </c>
      <c r="B1042" s="30" t="s">
        <v>47</v>
      </c>
      <c r="C1042" s="56" t="s">
        <v>10</v>
      </c>
      <c r="D1042" s="30" t="s">
        <v>1966</v>
      </c>
      <c r="E1042" s="30" t="s">
        <v>3506</v>
      </c>
      <c r="F1042" s="45" t="s">
        <v>3507</v>
      </c>
    </row>
    <row r="1043" spans="1:6" ht="15.75">
      <c r="A1043" s="44" t="s">
        <v>3508</v>
      </c>
      <c r="B1043" s="30" t="s">
        <v>47</v>
      </c>
      <c r="C1043" s="56" t="s">
        <v>10</v>
      </c>
      <c r="D1043" s="30" t="s">
        <v>55</v>
      </c>
      <c r="E1043" s="30" t="s">
        <v>1517</v>
      </c>
      <c r="F1043" s="45" t="s">
        <v>3509</v>
      </c>
    </row>
    <row r="1044" spans="1:6" ht="15.75">
      <c r="A1044" s="44" t="s">
        <v>3523</v>
      </c>
      <c r="B1044" s="30" t="s">
        <v>47</v>
      </c>
      <c r="C1044" s="56" t="s">
        <v>10</v>
      </c>
      <c r="D1044" s="30" t="s">
        <v>3525</v>
      </c>
      <c r="E1044" s="30" t="s">
        <v>3524</v>
      </c>
      <c r="F1044" s="45" t="s">
        <v>3526</v>
      </c>
    </row>
    <row r="1045" spans="1:6" ht="15.75">
      <c r="A1045" s="44" t="s">
        <v>3527</v>
      </c>
      <c r="B1045" s="30" t="s">
        <v>3</v>
      </c>
      <c r="C1045" s="56" t="s">
        <v>10</v>
      </c>
      <c r="D1045" s="30" t="s">
        <v>3529</v>
      </c>
      <c r="E1045" s="30" t="s">
        <v>3528</v>
      </c>
      <c r="F1045" s="45" t="s">
        <v>3530</v>
      </c>
    </row>
    <row r="1046" spans="1:6" ht="15.75">
      <c r="A1046" s="44" t="s">
        <v>3538</v>
      </c>
      <c r="B1046" s="30" t="s">
        <v>47</v>
      </c>
      <c r="C1046" s="56" t="s">
        <v>10</v>
      </c>
      <c r="D1046" s="30" t="s">
        <v>924</v>
      </c>
      <c r="E1046" s="30" t="s">
        <v>3539</v>
      </c>
      <c r="F1046" s="45" t="s">
        <v>3540</v>
      </c>
    </row>
    <row r="1047" spans="1:6" ht="15.75">
      <c r="A1047" s="44" t="s">
        <v>3541</v>
      </c>
      <c r="B1047" s="30" t="s">
        <v>3543</v>
      </c>
      <c r="C1047" s="56" t="s">
        <v>10</v>
      </c>
      <c r="D1047" s="30" t="s">
        <v>3542</v>
      </c>
      <c r="E1047" s="30" t="s">
        <v>3516</v>
      </c>
      <c r="F1047" s="45" t="s">
        <v>3544</v>
      </c>
    </row>
    <row r="1048" spans="1:6" ht="15.75">
      <c r="A1048" s="44" t="s">
        <v>3554</v>
      </c>
      <c r="B1048" s="30" t="s">
        <v>47</v>
      </c>
      <c r="C1048" s="56" t="s">
        <v>10</v>
      </c>
      <c r="D1048" s="30" t="s">
        <v>3556</v>
      </c>
      <c r="E1048" s="30" t="s">
        <v>3555</v>
      </c>
      <c r="F1048" s="45" t="s">
        <v>3557</v>
      </c>
    </row>
    <row r="1049" spans="1:6" ht="15.75">
      <c r="A1049" s="44" t="s">
        <v>3567</v>
      </c>
      <c r="B1049" s="30" t="s">
        <v>47</v>
      </c>
      <c r="C1049" s="56" t="s">
        <v>10</v>
      </c>
      <c r="D1049" s="30" t="s">
        <v>195</v>
      </c>
      <c r="E1049" s="30" t="s">
        <v>3568</v>
      </c>
      <c r="F1049" s="45" t="s">
        <v>3569</v>
      </c>
    </row>
    <row r="1050" spans="1:6" ht="15.75">
      <c r="A1050" s="44" t="s">
        <v>3570</v>
      </c>
      <c r="B1050" s="30" t="s">
        <v>3572</v>
      </c>
      <c r="C1050" s="56" t="s">
        <v>10</v>
      </c>
      <c r="D1050" s="30" t="s">
        <v>1737</v>
      </c>
      <c r="E1050" s="30" t="s">
        <v>3571</v>
      </c>
      <c r="F1050" s="45" t="s">
        <v>3573</v>
      </c>
    </row>
    <row r="1051" spans="1:6" ht="15.75">
      <c r="A1051" s="44" t="s">
        <v>3574</v>
      </c>
      <c r="B1051" s="30" t="s">
        <v>47</v>
      </c>
      <c r="C1051" s="56" t="s">
        <v>10</v>
      </c>
      <c r="D1051" s="30" t="s">
        <v>156</v>
      </c>
      <c r="E1051" s="30" t="s">
        <v>3575</v>
      </c>
      <c r="F1051" s="45" t="s">
        <v>3576</v>
      </c>
    </row>
    <row r="1052" spans="1:6" ht="15.75">
      <c r="A1052" s="44" t="s">
        <v>3577</v>
      </c>
      <c r="B1052" s="30" t="s">
        <v>47</v>
      </c>
      <c r="C1052" s="56" t="s">
        <v>10</v>
      </c>
      <c r="D1052" s="30" t="s">
        <v>3579</v>
      </c>
      <c r="E1052" s="30" t="s">
        <v>3578</v>
      </c>
      <c r="F1052" s="45" t="s">
        <v>3580</v>
      </c>
    </row>
    <row r="1053" spans="1:6" ht="15.75">
      <c r="A1053" s="44" t="s">
        <v>3581</v>
      </c>
      <c r="B1053" s="30" t="s">
        <v>115</v>
      </c>
      <c r="C1053" s="56" t="s">
        <v>10</v>
      </c>
      <c r="D1053" s="30" t="s">
        <v>439</v>
      </c>
      <c r="E1053" s="30" t="s">
        <v>3582</v>
      </c>
      <c r="F1053" s="45" t="s">
        <v>3583</v>
      </c>
    </row>
    <row r="1054" spans="1:6" ht="15.75">
      <c r="A1054" s="44" t="s">
        <v>3584</v>
      </c>
      <c r="B1054" s="30" t="s">
        <v>3586</v>
      </c>
      <c r="C1054" s="56" t="s">
        <v>10</v>
      </c>
      <c r="D1054" s="30" t="s">
        <v>839</v>
      </c>
      <c r="E1054" s="30" t="s">
        <v>3585</v>
      </c>
      <c r="F1054" s="45" t="s">
        <v>3587</v>
      </c>
    </row>
    <row r="1055" spans="1:6" ht="15.75">
      <c r="A1055" s="44" t="s">
        <v>3592</v>
      </c>
      <c r="B1055" s="30" t="s">
        <v>3594</v>
      </c>
      <c r="C1055" s="56" t="s">
        <v>10</v>
      </c>
      <c r="D1055" s="30" t="s">
        <v>2778</v>
      </c>
      <c r="E1055" s="30" t="s">
        <v>3593</v>
      </c>
      <c r="F1055" s="45" t="s">
        <v>3595</v>
      </c>
    </row>
    <row r="1056" spans="1:6" ht="15.75">
      <c r="A1056" s="44" t="s">
        <v>3602</v>
      </c>
      <c r="B1056" s="30" t="s">
        <v>3604</v>
      </c>
      <c r="C1056" s="56" t="s">
        <v>10</v>
      </c>
      <c r="D1056" s="30" t="s">
        <v>523</v>
      </c>
      <c r="E1056" s="30" t="s">
        <v>3603</v>
      </c>
      <c r="F1056" s="45" t="s">
        <v>3605</v>
      </c>
    </row>
    <row r="1057" spans="1:6" ht="15.75">
      <c r="A1057" s="44" t="s">
        <v>3610</v>
      </c>
      <c r="B1057" s="30" t="s">
        <v>47</v>
      </c>
      <c r="C1057" s="56" t="s">
        <v>10</v>
      </c>
      <c r="D1057" s="30" t="s">
        <v>3612</v>
      </c>
      <c r="E1057" s="30" t="s">
        <v>3611</v>
      </c>
      <c r="F1057" s="45" t="s">
        <v>3613</v>
      </c>
    </row>
    <row r="1058" spans="1:6" ht="15.75">
      <c r="A1058" s="44" t="s">
        <v>3622</v>
      </c>
      <c r="B1058" s="30" t="s">
        <v>3</v>
      </c>
      <c r="C1058" s="56" t="s">
        <v>10</v>
      </c>
      <c r="D1058" s="30" t="s">
        <v>3624</v>
      </c>
      <c r="E1058" s="30" t="s">
        <v>3623</v>
      </c>
      <c r="F1058" s="45" t="s">
        <v>3625</v>
      </c>
    </row>
    <row r="1059" spans="1:6" ht="15.75">
      <c r="A1059" s="44" t="s">
        <v>3626</v>
      </c>
      <c r="B1059" s="30" t="s">
        <v>3629</v>
      </c>
      <c r="C1059" s="56" t="s">
        <v>10</v>
      </c>
      <c r="D1059" s="30" t="s">
        <v>3628</v>
      </c>
      <c r="E1059" s="30" t="s">
        <v>3627</v>
      </c>
      <c r="F1059" s="45" t="s">
        <v>3630</v>
      </c>
    </row>
    <row r="1060" spans="1:6" ht="15.75">
      <c r="A1060" s="44" t="s">
        <v>3631</v>
      </c>
      <c r="B1060" s="30" t="s">
        <v>47</v>
      </c>
      <c r="C1060" s="56" t="s">
        <v>10</v>
      </c>
      <c r="D1060" s="30" t="s">
        <v>32</v>
      </c>
      <c r="E1060" s="30" t="s">
        <v>3632</v>
      </c>
      <c r="F1060" s="45" t="s">
        <v>3633</v>
      </c>
    </row>
    <row r="1061" spans="1:6" ht="15.75">
      <c r="A1061" s="44" t="s">
        <v>3639</v>
      </c>
      <c r="B1061" s="30" t="s">
        <v>47</v>
      </c>
      <c r="C1061" s="56" t="s">
        <v>10</v>
      </c>
      <c r="D1061" s="30" t="s">
        <v>3641</v>
      </c>
      <c r="E1061" s="30" t="s">
        <v>3640</v>
      </c>
      <c r="F1061" s="45" t="s">
        <v>3642</v>
      </c>
    </row>
    <row r="1062" spans="1:6" ht="15.75">
      <c r="A1062" s="44" t="s">
        <v>3643</v>
      </c>
      <c r="B1062" s="30" t="s">
        <v>47</v>
      </c>
      <c r="C1062" s="56" t="s">
        <v>10</v>
      </c>
      <c r="D1062" s="30" t="s">
        <v>519</v>
      </c>
      <c r="E1062" s="30" t="s">
        <v>1429</v>
      </c>
      <c r="F1062" s="45" t="s">
        <v>3644</v>
      </c>
    </row>
    <row r="1063" spans="1:6" ht="15.75">
      <c r="A1063" s="44" t="s">
        <v>287</v>
      </c>
      <c r="B1063" s="30" t="s">
        <v>47</v>
      </c>
      <c r="C1063" s="56" t="s">
        <v>10</v>
      </c>
      <c r="D1063" s="30" t="s">
        <v>289</v>
      </c>
      <c r="E1063" s="30" t="s">
        <v>288</v>
      </c>
      <c r="F1063" s="45" t="s">
        <v>3645</v>
      </c>
    </row>
    <row r="1064" spans="1:6" ht="15.75">
      <c r="A1064" s="44" t="s">
        <v>3646</v>
      </c>
      <c r="B1064" s="30" t="s">
        <v>47</v>
      </c>
      <c r="C1064" s="56" t="s">
        <v>10</v>
      </c>
      <c r="D1064" s="30" t="s">
        <v>489</v>
      </c>
      <c r="E1064" s="30" t="s">
        <v>3647</v>
      </c>
      <c r="F1064" s="45" t="s">
        <v>3648</v>
      </c>
    </row>
    <row r="1065" spans="1:6" ht="15.75">
      <c r="A1065" s="44" t="s">
        <v>1451</v>
      </c>
      <c r="B1065" s="30" t="s">
        <v>47</v>
      </c>
      <c r="C1065" s="56" t="s">
        <v>10</v>
      </c>
      <c r="D1065" s="30" t="s">
        <v>66</v>
      </c>
      <c r="E1065" s="30" t="s">
        <v>66</v>
      </c>
      <c r="F1065" s="45" t="s">
        <v>3649</v>
      </c>
    </row>
    <row r="1066" spans="1:6" ht="15.75">
      <c r="A1066" s="44" t="s">
        <v>3650</v>
      </c>
      <c r="B1066" s="30" t="s">
        <v>3</v>
      </c>
      <c r="C1066" s="56" t="s">
        <v>10</v>
      </c>
      <c r="D1066" s="30" t="s">
        <v>418</v>
      </c>
      <c r="E1066" s="30" t="s">
        <v>3651</v>
      </c>
      <c r="F1066" s="45" t="s">
        <v>3652</v>
      </c>
    </row>
    <row r="1067" spans="1:6" ht="15.75">
      <c r="A1067" s="44" t="s">
        <v>397</v>
      </c>
      <c r="B1067" s="30" t="s">
        <v>47</v>
      </c>
      <c r="C1067" s="56" t="s">
        <v>10</v>
      </c>
      <c r="D1067" s="30" t="s">
        <v>66</v>
      </c>
      <c r="E1067" s="30" t="s">
        <v>66</v>
      </c>
      <c r="F1067" s="45" t="s">
        <v>3666</v>
      </c>
    </row>
    <row r="1068" spans="1:6" ht="15.75">
      <c r="A1068" s="44" t="s">
        <v>3667</v>
      </c>
      <c r="B1068" s="30" t="s">
        <v>374</v>
      </c>
      <c r="C1068" s="56" t="s">
        <v>10</v>
      </c>
      <c r="D1068" s="30" t="s">
        <v>3280</v>
      </c>
      <c r="E1068" s="30" t="s">
        <v>3668</v>
      </c>
      <c r="F1068" s="45" t="s">
        <v>3669</v>
      </c>
    </row>
    <row r="1069" spans="1:6" ht="15.75">
      <c r="A1069" s="44" t="s">
        <v>3677</v>
      </c>
      <c r="B1069" s="30" t="s">
        <v>3680</v>
      </c>
      <c r="C1069" s="56" t="s">
        <v>10</v>
      </c>
      <c r="D1069" s="30" t="s">
        <v>3679</v>
      </c>
      <c r="E1069" s="30" t="s">
        <v>3678</v>
      </c>
      <c r="F1069" s="45" t="s">
        <v>3681</v>
      </c>
    </row>
    <row r="1070" spans="1:6" ht="15.75">
      <c r="A1070" s="44" t="s">
        <v>3685</v>
      </c>
      <c r="B1070" s="30" t="s">
        <v>47</v>
      </c>
      <c r="C1070" s="56" t="s">
        <v>10</v>
      </c>
      <c r="D1070" s="30" t="s">
        <v>165</v>
      </c>
      <c r="E1070" s="30" t="s">
        <v>3686</v>
      </c>
      <c r="F1070" s="45" t="s">
        <v>3687</v>
      </c>
    </row>
    <row r="1071" spans="1:6" ht="15.75">
      <c r="A1071" s="44" t="s">
        <v>3688</v>
      </c>
      <c r="B1071" s="30" t="s">
        <v>3691</v>
      </c>
      <c r="C1071" s="56" t="s">
        <v>10</v>
      </c>
      <c r="D1071" s="30" t="s">
        <v>3690</v>
      </c>
      <c r="E1071" s="30" t="s">
        <v>3689</v>
      </c>
      <c r="F1071" s="45" t="s">
        <v>3692</v>
      </c>
    </row>
    <row r="1072" spans="1:6" ht="15.75">
      <c r="A1072" s="44" t="s">
        <v>3698</v>
      </c>
      <c r="B1072" s="30" t="s">
        <v>47</v>
      </c>
      <c r="C1072" s="56" t="s">
        <v>10</v>
      </c>
      <c r="D1072" s="30" t="s">
        <v>3560</v>
      </c>
      <c r="E1072" s="30" t="s">
        <v>3699</v>
      </c>
      <c r="F1072" s="45" t="s">
        <v>3700</v>
      </c>
    </row>
    <row r="1073" spans="1:6" ht="15.75">
      <c r="A1073" s="44" t="s">
        <v>3701</v>
      </c>
      <c r="B1073" s="30" t="s">
        <v>47</v>
      </c>
      <c r="C1073" s="56" t="s">
        <v>10</v>
      </c>
      <c r="D1073" s="30" t="s">
        <v>3703</v>
      </c>
      <c r="E1073" s="30" t="s">
        <v>3702</v>
      </c>
      <c r="F1073" s="45" t="s">
        <v>3704</v>
      </c>
    </row>
    <row r="1074" spans="1:6" ht="15.75">
      <c r="A1074" s="44" t="s">
        <v>3713</v>
      </c>
      <c r="B1074" s="30" t="s">
        <v>138</v>
      </c>
      <c r="C1074" s="56" t="s">
        <v>10</v>
      </c>
      <c r="D1074" s="30" t="s">
        <v>3714</v>
      </c>
      <c r="E1074" s="30" t="s">
        <v>1588</v>
      </c>
      <c r="F1074" s="45" t="s">
        <v>3715</v>
      </c>
    </row>
    <row r="1075" spans="1:6" ht="15.75">
      <c r="A1075" s="44" t="s">
        <v>3716</v>
      </c>
      <c r="B1075" s="30" t="s">
        <v>47</v>
      </c>
      <c r="C1075" s="56" t="s">
        <v>10</v>
      </c>
      <c r="D1075" s="30" t="s">
        <v>190</v>
      </c>
      <c r="E1075" s="30" t="s">
        <v>899</v>
      </c>
      <c r="F1075" s="45" t="s">
        <v>3717</v>
      </c>
    </row>
    <row r="1076" spans="1:6" ht="15.75">
      <c r="A1076" s="44" t="s">
        <v>3718</v>
      </c>
      <c r="B1076" s="30" t="s">
        <v>3721</v>
      </c>
      <c r="C1076" s="56" t="s">
        <v>10</v>
      </c>
      <c r="D1076" s="30" t="s">
        <v>3720</v>
      </c>
      <c r="E1076" s="30" t="s">
        <v>3719</v>
      </c>
      <c r="F1076" s="45" t="s">
        <v>3722</v>
      </c>
    </row>
    <row r="1077" spans="1:6" ht="15.75">
      <c r="A1077" s="44" t="s">
        <v>3726</v>
      </c>
      <c r="B1077" s="30" t="s">
        <v>47</v>
      </c>
      <c r="C1077" s="56" t="s">
        <v>10</v>
      </c>
      <c r="D1077" s="30" t="s">
        <v>537</v>
      </c>
      <c r="E1077" s="30" t="s">
        <v>3727</v>
      </c>
      <c r="F1077" s="45" t="s">
        <v>3728</v>
      </c>
    </row>
    <row r="1078" spans="1:6" ht="15.75">
      <c r="A1078" s="44" t="s">
        <v>3729</v>
      </c>
      <c r="B1078" s="30" t="s">
        <v>47</v>
      </c>
      <c r="C1078" s="56" t="s">
        <v>10</v>
      </c>
      <c r="D1078" s="30" t="s">
        <v>242</v>
      </c>
      <c r="E1078" s="30" t="s">
        <v>3730</v>
      </c>
      <c r="F1078" s="45" t="s">
        <v>3731</v>
      </c>
    </row>
    <row r="1079" spans="1:6" ht="15.75">
      <c r="A1079" s="44" t="s">
        <v>3732</v>
      </c>
      <c r="B1079" s="30" t="s">
        <v>1590</v>
      </c>
      <c r="C1079" s="56" t="s">
        <v>10</v>
      </c>
      <c r="D1079" s="30" t="s">
        <v>645</v>
      </c>
      <c r="E1079" s="30" t="s">
        <v>3733</v>
      </c>
      <c r="F1079" s="45" t="s">
        <v>3734</v>
      </c>
    </row>
    <row r="1080" spans="1:6" ht="15.75">
      <c r="A1080" s="44" t="s">
        <v>3738</v>
      </c>
      <c r="B1080" s="30" t="s">
        <v>47</v>
      </c>
      <c r="C1080" s="56" t="s">
        <v>10</v>
      </c>
      <c r="D1080" s="30" t="s">
        <v>3740</v>
      </c>
      <c r="E1080" s="30" t="s">
        <v>3739</v>
      </c>
      <c r="F1080" s="45" t="s">
        <v>3741</v>
      </c>
    </row>
    <row r="1081" spans="1:6" ht="15.75">
      <c r="A1081" s="44" t="s">
        <v>3742</v>
      </c>
      <c r="B1081" s="30" t="s">
        <v>47</v>
      </c>
      <c r="C1081" s="56" t="s">
        <v>10</v>
      </c>
      <c r="D1081" s="30" t="s">
        <v>195</v>
      </c>
      <c r="E1081" s="30" t="s">
        <v>3743</v>
      </c>
      <c r="F1081" s="45" t="s">
        <v>3744</v>
      </c>
    </row>
    <row r="1082" spans="1:6" ht="15.75">
      <c r="A1082" s="44" t="s">
        <v>3748</v>
      </c>
      <c r="B1082" s="30" t="s">
        <v>3748</v>
      </c>
      <c r="C1082" s="56" t="s">
        <v>10</v>
      </c>
      <c r="D1082" s="30" t="s">
        <v>1004</v>
      </c>
      <c r="E1082" s="30" t="s">
        <v>1003</v>
      </c>
      <c r="F1082" s="45" t="s">
        <v>3749</v>
      </c>
    </row>
    <row r="1083" spans="1:6" ht="15.75">
      <c r="A1083" s="44" t="s">
        <v>3750</v>
      </c>
      <c r="B1083" s="30" t="s">
        <v>47</v>
      </c>
      <c r="C1083" s="56" t="s">
        <v>10</v>
      </c>
      <c r="D1083" s="30" t="s">
        <v>3751</v>
      </c>
      <c r="E1083" s="30" t="s">
        <v>599</v>
      </c>
      <c r="F1083" s="45" t="s">
        <v>3752</v>
      </c>
    </row>
    <row r="1084" spans="1:6" ht="15.75">
      <c r="A1084" s="44" t="s">
        <v>3753</v>
      </c>
      <c r="B1084" s="30" t="s">
        <v>47</v>
      </c>
      <c r="C1084" s="56" t="s">
        <v>10</v>
      </c>
      <c r="D1084" s="30" t="s">
        <v>1203</v>
      </c>
      <c r="E1084" s="30" t="s">
        <v>384</v>
      </c>
      <c r="F1084" s="45" t="s">
        <v>3754</v>
      </c>
    </row>
    <row r="1085" spans="1:6" ht="15.75">
      <c r="A1085" s="44" t="s">
        <v>3755</v>
      </c>
      <c r="B1085" s="30" t="s">
        <v>3757</v>
      </c>
      <c r="C1085" s="56" t="s">
        <v>10</v>
      </c>
      <c r="D1085" s="30" t="s">
        <v>110</v>
      </c>
      <c r="E1085" s="30" t="s">
        <v>3756</v>
      </c>
      <c r="F1085" s="45" t="s">
        <v>3758</v>
      </c>
    </row>
    <row r="1086" spans="1:6" ht="15.75">
      <c r="A1086" s="44" t="s">
        <v>3759</v>
      </c>
      <c r="B1086" s="30" t="s">
        <v>47</v>
      </c>
      <c r="C1086" s="56" t="s">
        <v>10</v>
      </c>
      <c r="D1086" s="30" t="s">
        <v>1554</v>
      </c>
      <c r="E1086" s="30" t="s">
        <v>3760</v>
      </c>
      <c r="F1086" s="45" t="s">
        <v>3761</v>
      </c>
    </row>
    <row r="1087" spans="1:6" ht="15.75">
      <c r="A1087" s="44" t="s">
        <v>1451</v>
      </c>
      <c r="B1087" s="30" t="s">
        <v>47</v>
      </c>
      <c r="C1087" s="56" t="s">
        <v>10</v>
      </c>
      <c r="D1087" s="30" t="s">
        <v>66</v>
      </c>
      <c r="E1087" s="30" t="s">
        <v>66</v>
      </c>
      <c r="F1087" s="45" t="s">
        <v>3762</v>
      </c>
    </row>
    <row r="1088" spans="1:6" ht="15.75">
      <c r="A1088" s="44" t="s">
        <v>3763</v>
      </c>
      <c r="B1088" s="30" t="s">
        <v>3763</v>
      </c>
      <c r="C1088" s="56" t="s">
        <v>10</v>
      </c>
      <c r="D1088" s="30" t="s">
        <v>558</v>
      </c>
      <c r="E1088" s="30" t="s">
        <v>3764</v>
      </c>
      <c r="F1088" s="45" t="s">
        <v>3765</v>
      </c>
    </row>
    <row r="1089" spans="1:6" ht="15.75">
      <c r="A1089" s="44" t="s">
        <v>3766</v>
      </c>
      <c r="B1089" s="30" t="s">
        <v>47</v>
      </c>
      <c r="C1089" s="56" t="s">
        <v>10</v>
      </c>
      <c r="D1089" s="30" t="s">
        <v>3061</v>
      </c>
      <c r="E1089" s="30" t="s">
        <v>3767</v>
      </c>
      <c r="F1089" s="45" t="s">
        <v>3768</v>
      </c>
    </row>
    <row r="1090" spans="1:6" ht="15.75">
      <c r="A1090" s="44" t="s">
        <v>3769</v>
      </c>
      <c r="B1090" s="30" t="s">
        <v>47</v>
      </c>
      <c r="C1090" s="56" t="s">
        <v>10</v>
      </c>
      <c r="D1090" s="30" t="s">
        <v>3771</v>
      </c>
      <c r="E1090" s="30" t="s">
        <v>3770</v>
      </c>
      <c r="F1090" s="45" t="s">
        <v>3772</v>
      </c>
    </row>
    <row r="1091" spans="1:6" ht="15.75">
      <c r="A1091" s="44" t="s">
        <v>3773</v>
      </c>
      <c r="B1091" s="30" t="s">
        <v>3775</v>
      </c>
      <c r="C1091" s="56" t="s">
        <v>10</v>
      </c>
      <c r="D1091" s="30" t="s">
        <v>2182</v>
      </c>
      <c r="E1091" s="30" t="s">
        <v>3774</v>
      </c>
      <c r="F1091" s="45" t="s">
        <v>3776</v>
      </c>
    </row>
    <row r="1092" spans="1:6" ht="15.75">
      <c r="A1092" s="44" t="s">
        <v>3777</v>
      </c>
      <c r="B1092" s="30" t="s">
        <v>1989</v>
      </c>
      <c r="C1092" s="56" t="s">
        <v>10</v>
      </c>
      <c r="D1092" s="30" t="s">
        <v>3779</v>
      </c>
      <c r="E1092" s="30" t="s">
        <v>3778</v>
      </c>
      <c r="F1092" s="45" t="s">
        <v>3780</v>
      </c>
    </row>
    <row r="1093" spans="1:6" ht="15.75">
      <c r="A1093" s="44" t="s">
        <v>3781</v>
      </c>
      <c r="B1093" s="30" t="s">
        <v>630</v>
      </c>
      <c r="C1093" s="56" t="s">
        <v>10</v>
      </c>
      <c r="D1093" s="30" t="s">
        <v>608</v>
      </c>
      <c r="E1093" s="30" t="s">
        <v>3782</v>
      </c>
      <c r="F1093" s="45" t="s">
        <v>3783</v>
      </c>
    </row>
    <row r="1094" spans="1:6" ht="15.75">
      <c r="A1094" s="44" t="s">
        <v>3784</v>
      </c>
      <c r="B1094" s="30" t="s">
        <v>47</v>
      </c>
      <c r="C1094" s="56" t="s">
        <v>10</v>
      </c>
      <c r="D1094" s="30" t="s">
        <v>3786</v>
      </c>
      <c r="E1094" s="30" t="s">
        <v>3785</v>
      </c>
      <c r="F1094" s="45" t="s">
        <v>3787</v>
      </c>
    </row>
    <row r="1095" spans="1:6" ht="15.75">
      <c r="A1095" s="44" t="s">
        <v>3788</v>
      </c>
      <c r="B1095" s="30" t="s">
        <v>47</v>
      </c>
      <c r="C1095" s="56" t="s">
        <v>10</v>
      </c>
      <c r="D1095" s="30" t="s">
        <v>3790</v>
      </c>
      <c r="E1095" s="30" t="s">
        <v>3789</v>
      </c>
      <c r="F1095" s="45" t="s">
        <v>3791</v>
      </c>
    </row>
    <row r="1096" spans="1:6" ht="15.75">
      <c r="A1096" s="44" t="s">
        <v>3792</v>
      </c>
      <c r="B1096" s="30" t="s">
        <v>3</v>
      </c>
      <c r="C1096" s="56" t="s">
        <v>10</v>
      </c>
      <c r="D1096" s="30" t="s">
        <v>3794</v>
      </c>
      <c r="E1096" s="30" t="s">
        <v>3793</v>
      </c>
      <c r="F1096" s="45" t="s">
        <v>3795</v>
      </c>
    </row>
    <row r="1097" spans="1:6" ht="15.75">
      <c r="A1097" s="44" t="s">
        <v>3796</v>
      </c>
      <c r="B1097" s="30" t="s">
        <v>47</v>
      </c>
      <c r="C1097" s="56" t="s">
        <v>10</v>
      </c>
      <c r="D1097" s="30" t="s">
        <v>175</v>
      </c>
      <c r="E1097" s="30" t="s">
        <v>3797</v>
      </c>
      <c r="F1097" s="45" t="s">
        <v>3798</v>
      </c>
    </row>
    <row r="1098" spans="1:6" ht="15.75">
      <c r="A1098" s="44" t="s">
        <v>3799</v>
      </c>
      <c r="B1098" s="30" t="s">
        <v>47</v>
      </c>
      <c r="C1098" s="56" t="s">
        <v>10</v>
      </c>
      <c r="D1098" s="30" t="s">
        <v>3801</v>
      </c>
      <c r="E1098" s="30" t="s">
        <v>3800</v>
      </c>
      <c r="F1098" s="45" t="s">
        <v>3802</v>
      </c>
    </row>
    <row r="1099" spans="1:6" ht="15.75">
      <c r="A1099" s="44" t="s">
        <v>3808</v>
      </c>
      <c r="B1099" s="30" t="s">
        <v>47</v>
      </c>
      <c r="C1099" s="56" t="s">
        <v>10</v>
      </c>
      <c r="D1099" s="30" t="s">
        <v>3810</v>
      </c>
      <c r="E1099" s="30" t="s">
        <v>3809</v>
      </c>
      <c r="F1099" s="45" t="s">
        <v>3811</v>
      </c>
    </row>
    <row r="1100" spans="1:6" ht="15.75">
      <c r="A1100" s="44" t="s">
        <v>3815</v>
      </c>
      <c r="B1100" s="30" t="s">
        <v>47</v>
      </c>
      <c r="C1100" s="56" t="s">
        <v>10</v>
      </c>
      <c r="D1100" s="30" t="s">
        <v>110</v>
      </c>
      <c r="E1100" s="30" t="s">
        <v>3816</v>
      </c>
      <c r="F1100" s="45" t="s">
        <v>3817</v>
      </c>
    </row>
    <row r="1101" spans="1:6" ht="15.75">
      <c r="A1101" s="44" t="s">
        <v>3826</v>
      </c>
      <c r="B1101" s="30" t="s">
        <v>47</v>
      </c>
      <c r="C1101" s="56" t="s">
        <v>10</v>
      </c>
      <c r="D1101" s="30" t="s">
        <v>3828</v>
      </c>
      <c r="E1101" s="30" t="s">
        <v>3827</v>
      </c>
      <c r="F1101" s="45" t="s">
        <v>3829</v>
      </c>
    </row>
    <row r="1102" spans="1:6" ht="15.75">
      <c r="A1102" s="44" t="s">
        <v>3833</v>
      </c>
      <c r="B1102" s="30" t="s">
        <v>3835</v>
      </c>
      <c r="C1102" s="56" t="s">
        <v>10</v>
      </c>
      <c r="D1102" s="30" t="s">
        <v>1203</v>
      </c>
      <c r="E1102" s="30" t="s">
        <v>3834</v>
      </c>
      <c r="F1102" s="45" t="s">
        <v>3836</v>
      </c>
    </row>
    <row r="1103" spans="1:6" ht="15.75">
      <c r="A1103" s="44" t="s">
        <v>3837</v>
      </c>
      <c r="B1103" s="30" t="s">
        <v>3839</v>
      </c>
      <c r="C1103" s="56" t="s">
        <v>10</v>
      </c>
      <c r="D1103" s="30" t="s">
        <v>195</v>
      </c>
      <c r="E1103" s="30" t="s">
        <v>3838</v>
      </c>
      <c r="F1103" s="45" t="s">
        <v>3840</v>
      </c>
    </row>
    <row r="1104" spans="1:6" ht="15.75">
      <c r="A1104" s="44" t="s">
        <v>3841</v>
      </c>
      <c r="B1104" s="30" t="s">
        <v>3</v>
      </c>
      <c r="C1104" s="56" t="s">
        <v>10</v>
      </c>
      <c r="D1104" s="30" t="s">
        <v>3843</v>
      </c>
      <c r="E1104" s="30" t="s">
        <v>3842</v>
      </c>
      <c r="F1104" s="45" t="s">
        <v>3844</v>
      </c>
    </row>
    <row r="1105" spans="1:6" ht="15.75">
      <c r="A1105" s="44" t="s">
        <v>3845</v>
      </c>
      <c r="B1105" s="30" t="s">
        <v>47</v>
      </c>
      <c r="C1105" s="56" t="s">
        <v>10</v>
      </c>
      <c r="D1105" s="30" t="s">
        <v>303</v>
      </c>
      <c r="E1105" s="30" t="s">
        <v>641</v>
      </c>
      <c r="F1105" s="45" t="s">
        <v>3846</v>
      </c>
    </row>
    <row r="1106" spans="1:6" ht="15.75">
      <c r="A1106" s="44" t="s">
        <v>3847</v>
      </c>
      <c r="B1106" s="30" t="s">
        <v>138</v>
      </c>
      <c r="C1106" s="56" t="s">
        <v>10</v>
      </c>
      <c r="D1106" s="30" t="s">
        <v>63</v>
      </c>
      <c r="E1106" s="30" t="s">
        <v>3848</v>
      </c>
      <c r="F1106" s="45" t="s">
        <v>3849</v>
      </c>
    </row>
    <row r="1107" spans="1:6" ht="15.75">
      <c r="A1107" s="44" t="s">
        <v>3856</v>
      </c>
      <c r="B1107" s="30" t="s">
        <v>47</v>
      </c>
      <c r="C1107" s="56" t="s">
        <v>10</v>
      </c>
      <c r="D1107" s="30" t="s">
        <v>3858</v>
      </c>
      <c r="E1107" s="30" t="s">
        <v>3857</v>
      </c>
      <c r="F1107" s="45" t="s">
        <v>3859</v>
      </c>
    </row>
    <row r="1108" spans="1:6" ht="15.75">
      <c r="A1108" s="44" t="s">
        <v>3863</v>
      </c>
      <c r="B1108" s="30" t="s">
        <v>47</v>
      </c>
      <c r="C1108" s="56" t="s">
        <v>10</v>
      </c>
      <c r="D1108" s="30" t="s">
        <v>645</v>
      </c>
      <c r="E1108" s="30" t="s">
        <v>3864</v>
      </c>
      <c r="F1108" s="45" t="s">
        <v>3865</v>
      </c>
    </row>
    <row r="1109" spans="1:6" ht="15.75">
      <c r="A1109" s="44" t="s">
        <v>2610</v>
      </c>
      <c r="B1109" s="30" t="s">
        <v>3866</v>
      </c>
      <c r="C1109" s="56" t="s">
        <v>10</v>
      </c>
      <c r="D1109" s="30" t="s">
        <v>1698</v>
      </c>
      <c r="E1109" s="30" t="s">
        <v>1697</v>
      </c>
      <c r="F1109" s="45" t="s">
        <v>3867</v>
      </c>
    </row>
    <row r="1110" spans="1:6" ht="15.75">
      <c r="A1110" s="44" t="s">
        <v>3871</v>
      </c>
      <c r="B1110" s="30" t="s">
        <v>47</v>
      </c>
      <c r="C1110" s="56" t="s">
        <v>10</v>
      </c>
      <c r="D1110" s="30" t="s">
        <v>3873</v>
      </c>
      <c r="E1110" s="30" t="s">
        <v>3872</v>
      </c>
      <c r="F1110" s="45" t="s">
        <v>3874</v>
      </c>
    </row>
    <row r="1111" spans="1:6" ht="15.75">
      <c r="A1111" s="44" t="s">
        <v>3875</v>
      </c>
      <c r="B1111" s="30" t="s">
        <v>138</v>
      </c>
      <c r="C1111" s="56" t="s">
        <v>10</v>
      </c>
      <c r="D1111" s="30" t="s">
        <v>3877</v>
      </c>
      <c r="E1111" s="30" t="s">
        <v>3876</v>
      </c>
      <c r="F1111" s="45" t="s">
        <v>3878</v>
      </c>
    </row>
    <row r="1112" spans="1:6" ht="15.75">
      <c r="A1112" s="44" t="s">
        <v>3879</v>
      </c>
      <c r="B1112" s="30" t="s">
        <v>3881</v>
      </c>
      <c r="C1112" s="56" t="s">
        <v>10</v>
      </c>
      <c r="D1112" s="30" t="s">
        <v>3880</v>
      </c>
      <c r="E1112" s="30" t="s">
        <v>3532</v>
      </c>
      <c r="F1112" s="45" t="s">
        <v>3882</v>
      </c>
    </row>
    <row r="1113" spans="1:6" ht="15.75">
      <c r="A1113" s="44" t="s">
        <v>3883</v>
      </c>
      <c r="B1113" s="30" t="s">
        <v>3886</v>
      </c>
      <c r="C1113" s="56" t="s">
        <v>10</v>
      </c>
      <c r="D1113" s="30" t="s">
        <v>3885</v>
      </c>
      <c r="E1113" s="30" t="s">
        <v>3884</v>
      </c>
      <c r="F1113" s="45" t="s">
        <v>3887</v>
      </c>
    </row>
    <row r="1114" spans="1:6" ht="15.75">
      <c r="A1114" s="44" t="s">
        <v>3888</v>
      </c>
      <c r="B1114" s="30" t="s">
        <v>47</v>
      </c>
      <c r="C1114" s="56" t="s">
        <v>10</v>
      </c>
      <c r="D1114" s="30" t="s">
        <v>3890</v>
      </c>
      <c r="E1114" s="30" t="s">
        <v>3889</v>
      </c>
      <c r="F1114" s="45" t="s">
        <v>3891</v>
      </c>
    </row>
    <row r="1115" spans="1:6" ht="15.75">
      <c r="A1115" s="44" t="s">
        <v>3892</v>
      </c>
      <c r="B1115" s="30" t="s">
        <v>47</v>
      </c>
      <c r="C1115" s="56" t="s">
        <v>10</v>
      </c>
      <c r="D1115" s="30" t="s">
        <v>537</v>
      </c>
      <c r="E1115" s="30" t="s">
        <v>66</v>
      </c>
      <c r="F1115" s="45" t="s">
        <v>3893</v>
      </c>
    </row>
    <row r="1116" spans="1:6" ht="15.75">
      <c r="A1116" s="44" t="s">
        <v>3894</v>
      </c>
      <c r="B1116" s="30" t="s">
        <v>3897</v>
      </c>
      <c r="C1116" s="56" t="s">
        <v>10</v>
      </c>
      <c r="D1116" s="30" t="s">
        <v>3896</v>
      </c>
      <c r="E1116" s="30" t="s">
        <v>3895</v>
      </c>
      <c r="F1116" s="45" t="s">
        <v>3898</v>
      </c>
    </row>
    <row r="1117" spans="1:6" ht="15.75">
      <c r="A1117" s="44" t="s">
        <v>3899</v>
      </c>
      <c r="B1117" s="30" t="s">
        <v>47</v>
      </c>
      <c r="C1117" s="56" t="s">
        <v>10</v>
      </c>
      <c r="D1117" s="30" t="s">
        <v>3901</v>
      </c>
      <c r="E1117" s="30" t="s">
        <v>3900</v>
      </c>
      <c r="F1117" s="45" t="s">
        <v>3902</v>
      </c>
    </row>
    <row r="1118" spans="1:6" ht="15.75">
      <c r="A1118" s="44" t="s">
        <v>3903</v>
      </c>
      <c r="B1118" s="30" t="s">
        <v>2973</v>
      </c>
      <c r="C1118" s="56" t="s">
        <v>10</v>
      </c>
      <c r="D1118" s="30" t="s">
        <v>1299</v>
      </c>
      <c r="E1118" s="30" t="s">
        <v>3904</v>
      </c>
      <c r="F1118" s="45" t="s">
        <v>3905</v>
      </c>
    </row>
    <row r="1119" spans="1:6" ht="15.75">
      <c r="A1119" s="44" t="s">
        <v>3906</v>
      </c>
      <c r="B1119" s="30" t="s">
        <v>47</v>
      </c>
      <c r="C1119" s="56" t="s">
        <v>10</v>
      </c>
      <c r="D1119" s="30" t="s">
        <v>2104</v>
      </c>
      <c r="E1119" s="30" t="s">
        <v>3907</v>
      </c>
      <c r="F1119" s="45" t="s">
        <v>3908</v>
      </c>
    </row>
    <row r="1120" spans="1:6" ht="15.75">
      <c r="A1120" s="44" t="s">
        <v>3909</v>
      </c>
      <c r="B1120" s="30" t="s">
        <v>47</v>
      </c>
      <c r="C1120" s="56" t="s">
        <v>10</v>
      </c>
      <c r="D1120" s="30" t="s">
        <v>3911</v>
      </c>
      <c r="E1120" s="30" t="s">
        <v>3910</v>
      </c>
      <c r="F1120" s="45" t="s">
        <v>3912</v>
      </c>
    </row>
    <row r="1121" spans="1:6" ht="15.75">
      <c r="A1121" s="44" t="s">
        <v>3918</v>
      </c>
      <c r="B1121" s="30" t="s">
        <v>138</v>
      </c>
      <c r="C1121" s="56" t="s">
        <v>10</v>
      </c>
      <c r="D1121" s="30" t="s">
        <v>871</v>
      </c>
      <c r="E1121" s="30" t="s">
        <v>3919</v>
      </c>
      <c r="F1121" s="45" t="s">
        <v>3920</v>
      </c>
    </row>
    <row r="1122" spans="1:6" ht="15.75">
      <c r="A1122" s="44" t="s">
        <v>3921</v>
      </c>
      <c r="B1122" s="30" t="s">
        <v>47</v>
      </c>
      <c r="C1122" s="56" t="s">
        <v>10</v>
      </c>
      <c r="D1122" s="30" t="s">
        <v>110</v>
      </c>
      <c r="E1122" s="30" t="s">
        <v>3922</v>
      </c>
      <c r="F1122" s="45" t="s">
        <v>3923</v>
      </c>
    </row>
    <row r="1123" spans="1:6" ht="15.75">
      <c r="A1123" s="44" t="s">
        <v>3929</v>
      </c>
      <c r="B1123" s="30" t="s">
        <v>47</v>
      </c>
      <c r="C1123" s="56" t="s">
        <v>10</v>
      </c>
      <c r="D1123" s="30" t="s">
        <v>3931</v>
      </c>
      <c r="E1123" s="30" t="s">
        <v>3930</v>
      </c>
      <c r="F1123" s="45" t="s">
        <v>3932</v>
      </c>
    </row>
    <row r="1124" spans="1:6" ht="15.75">
      <c r="A1124" s="44" t="s">
        <v>3933</v>
      </c>
      <c r="B1124" s="30" t="s">
        <v>47</v>
      </c>
      <c r="C1124" s="56" t="s">
        <v>10</v>
      </c>
      <c r="D1124" s="30" t="s">
        <v>3934</v>
      </c>
      <c r="E1124" s="30" t="s">
        <v>2104</v>
      </c>
      <c r="F1124" s="45" t="s">
        <v>3935</v>
      </c>
    </row>
    <row r="1125" spans="1:6" ht="15.75">
      <c r="A1125" s="44" t="s">
        <v>3936</v>
      </c>
      <c r="B1125" s="30" t="s">
        <v>3939</v>
      </c>
      <c r="C1125" s="56" t="s">
        <v>10</v>
      </c>
      <c r="D1125" s="30" t="s">
        <v>3938</v>
      </c>
      <c r="E1125" s="30" t="s">
        <v>3937</v>
      </c>
      <c r="F1125" s="45" t="s">
        <v>3940</v>
      </c>
    </row>
    <row r="1126" spans="1:6" ht="15.75">
      <c r="A1126" s="44" t="s">
        <v>3943</v>
      </c>
      <c r="B1126" s="30" t="s">
        <v>47</v>
      </c>
      <c r="C1126" s="56" t="s">
        <v>10</v>
      </c>
      <c r="D1126" s="30" t="s">
        <v>3945</v>
      </c>
      <c r="E1126" s="30" t="s">
        <v>3944</v>
      </c>
      <c r="F1126" s="45" t="s">
        <v>3946</v>
      </c>
    </row>
    <row r="1127" spans="1:6" ht="15.75">
      <c r="A1127" s="44" t="s">
        <v>3947</v>
      </c>
      <c r="B1127" s="30" t="s">
        <v>3947</v>
      </c>
      <c r="C1127" s="56" t="s">
        <v>10</v>
      </c>
      <c r="D1127" s="30" t="s">
        <v>3949</v>
      </c>
      <c r="E1127" s="30" t="s">
        <v>3948</v>
      </c>
      <c r="F1127" s="45" t="s">
        <v>3950</v>
      </c>
    </row>
    <row r="1128" spans="1:6" ht="15.75">
      <c r="A1128" s="44" t="s">
        <v>3951</v>
      </c>
      <c r="B1128" s="30" t="s">
        <v>47</v>
      </c>
      <c r="C1128" s="56" t="s">
        <v>10</v>
      </c>
      <c r="D1128" s="30" t="s">
        <v>924</v>
      </c>
      <c r="E1128" s="30" t="s">
        <v>37</v>
      </c>
      <c r="F1128" s="45" t="s">
        <v>3952</v>
      </c>
    </row>
    <row r="1129" spans="1:6" ht="15.75">
      <c r="A1129" s="44" t="s">
        <v>3953</v>
      </c>
      <c r="B1129" s="30" t="s">
        <v>47</v>
      </c>
      <c r="C1129" s="56" t="s">
        <v>10</v>
      </c>
      <c r="D1129" s="30" t="s">
        <v>3955</v>
      </c>
      <c r="E1129" s="30" t="s">
        <v>3954</v>
      </c>
      <c r="F1129" s="45" t="s">
        <v>3956</v>
      </c>
    </row>
    <row r="1130" spans="1:6" ht="15.75">
      <c r="A1130" s="44" t="s">
        <v>3957</v>
      </c>
      <c r="B1130" s="30" t="s">
        <v>47</v>
      </c>
      <c r="C1130" s="56" t="s">
        <v>10</v>
      </c>
      <c r="D1130" s="30" t="s">
        <v>667</v>
      </c>
      <c r="E1130" s="30" t="s">
        <v>3958</v>
      </c>
      <c r="F1130" s="45" t="s">
        <v>3959</v>
      </c>
    </row>
    <row r="1131" spans="1:6" ht="15.75">
      <c r="A1131" s="44" t="s">
        <v>3960</v>
      </c>
      <c r="B1131" s="30" t="s">
        <v>47</v>
      </c>
      <c r="C1131" s="56" t="s">
        <v>10</v>
      </c>
      <c r="D1131" s="30" t="s">
        <v>2981</v>
      </c>
      <c r="E1131" s="30" t="s">
        <v>899</v>
      </c>
      <c r="F1131" s="45" t="s">
        <v>3961</v>
      </c>
    </row>
    <row r="1132" spans="1:6" ht="15.75">
      <c r="A1132" s="44" t="s">
        <v>3965</v>
      </c>
      <c r="B1132" s="30" t="s">
        <v>47</v>
      </c>
      <c r="C1132" s="56" t="s">
        <v>10</v>
      </c>
      <c r="D1132" s="30" t="s">
        <v>3967</v>
      </c>
      <c r="E1132" s="30" t="s">
        <v>3966</v>
      </c>
      <c r="F1132" s="45" t="s">
        <v>3968</v>
      </c>
    </row>
    <row r="1133" spans="1:6" ht="15.75">
      <c r="A1133" s="44" t="s">
        <v>3969</v>
      </c>
      <c r="B1133" s="30" t="s">
        <v>47</v>
      </c>
      <c r="C1133" s="56" t="s">
        <v>10</v>
      </c>
      <c r="D1133" s="30" t="s">
        <v>3971</v>
      </c>
      <c r="E1133" s="30" t="s">
        <v>3970</v>
      </c>
      <c r="F1133" s="45" t="s">
        <v>3972</v>
      </c>
    </row>
    <row r="1134" spans="1:6" ht="15.75">
      <c r="A1134" s="44" t="s">
        <v>3973</v>
      </c>
      <c r="B1134" s="30" t="s">
        <v>47</v>
      </c>
      <c r="C1134" s="56" t="s">
        <v>10</v>
      </c>
      <c r="D1134" s="30" t="s">
        <v>3065</v>
      </c>
      <c r="E1134" s="30" t="s">
        <v>3974</v>
      </c>
      <c r="F1134" s="45" t="s">
        <v>3975</v>
      </c>
    </row>
    <row r="1135" spans="1:6" ht="15.75">
      <c r="A1135" s="44" t="s">
        <v>3976</v>
      </c>
      <c r="B1135" s="30" t="s">
        <v>47</v>
      </c>
      <c r="C1135" s="56" t="s">
        <v>10</v>
      </c>
      <c r="D1135" s="30" t="s">
        <v>443</v>
      </c>
      <c r="E1135" s="30" t="s">
        <v>3977</v>
      </c>
      <c r="F1135" s="45" t="s">
        <v>3978</v>
      </c>
    </row>
    <row r="1136" spans="1:6" ht="15.75">
      <c r="A1136" s="44" t="s">
        <v>3982</v>
      </c>
      <c r="B1136" s="30" t="s">
        <v>3983</v>
      </c>
      <c r="C1136" s="56" t="s">
        <v>10</v>
      </c>
      <c r="D1136" s="30" t="s">
        <v>3390</v>
      </c>
      <c r="E1136" s="30" t="s">
        <v>3389</v>
      </c>
      <c r="F1136" s="45" t="s">
        <v>3984</v>
      </c>
    </row>
    <row r="1137" spans="1:6" ht="15.75">
      <c r="A1137" s="44" t="s">
        <v>3985</v>
      </c>
      <c r="B1137" s="30" t="s">
        <v>3988</v>
      </c>
      <c r="C1137" s="56" t="s">
        <v>10</v>
      </c>
      <c r="D1137" s="30" t="s">
        <v>3987</v>
      </c>
      <c r="E1137" s="30" t="s">
        <v>3986</v>
      </c>
      <c r="F1137" s="45" t="s">
        <v>3989</v>
      </c>
    </row>
    <row r="1138" spans="1:6" ht="15.75">
      <c r="A1138" s="44" t="s">
        <v>3990</v>
      </c>
      <c r="B1138" s="30" t="s">
        <v>47</v>
      </c>
      <c r="C1138" s="56" t="s">
        <v>10</v>
      </c>
      <c r="D1138" s="30" t="s">
        <v>3992</v>
      </c>
      <c r="E1138" s="30" t="s">
        <v>3991</v>
      </c>
      <c r="F1138" s="45" t="s">
        <v>3993</v>
      </c>
    </row>
    <row r="1139" spans="1:6" ht="15.75">
      <c r="A1139" s="44" t="s">
        <v>3994</v>
      </c>
      <c r="B1139" s="30" t="s">
        <v>47</v>
      </c>
      <c r="C1139" s="56" t="s">
        <v>10</v>
      </c>
      <c r="D1139" s="30" t="s">
        <v>2108</v>
      </c>
      <c r="E1139" s="30" t="s">
        <v>2107</v>
      </c>
      <c r="F1139" s="45" t="s">
        <v>3995</v>
      </c>
    </row>
    <row r="1140" spans="1:6" ht="15.75">
      <c r="A1140" s="44" t="s">
        <v>3996</v>
      </c>
      <c r="B1140" s="30" t="s">
        <v>47</v>
      </c>
      <c r="C1140" s="56" t="s">
        <v>10</v>
      </c>
      <c r="D1140" s="30" t="s">
        <v>788</v>
      </c>
      <c r="E1140" s="30" t="s">
        <v>1776</v>
      </c>
      <c r="F1140" s="45" t="s">
        <v>3997</v>
      </c>
    </row>
    <row r="1141" spans="1:6" ht="15.75">
      <c r="A1141" s="44" t="s">
        <v>3998</v>
      </c>
      <c r="B1141" s="30" t="s">
        <v>47</v>
      </c>
      <c r="C1141" s="56" t="s">
        <v>10</v>
      </c>
      <c r="D1141" s="30" t="s">
        <v>142</v>
      </c>
      <c r="E1141" s="30" t="s">
        <v>3999</v>
      </c>
      <c r="F1141" s="45" t="s">
        <v>4000</v>
      </c>
    </row>
    <row r="1142" spans="1:6" ht="15.75">
      <c r="A1142" s="44" t="s">
        <v>4001</v>
      </c>
      <c r="B1142" s="30" t="s">
        <v>47</v>
      </c>
      <c r="C1142" s="56" t="s">
        <v>10</v>
      </c>
      <c r="D1142" s="30" t="s">
        <v>4003</v>
      </c>
      <c r="E1142" s="30" t="s">
        <v>4002</v>
      </c>
      <c r="F1142" s="45" t="s">
        <v>4004</v>
      </c>
    </row>
    <row r="1143" spans="1:6" ht="15.75">
      <c r="A1143" s="44" t="s">
        <v>4005</v>
      </c>
      <c r="B1143" s="30" t="s">
        <v>47</v>
      </c>
      <c r="C1143" s="56" t="s">
        <v>10</v>
      </c>
      <c r="D1143" s="30" t="s">
        <v>4007</v>
      </c>
      <c r="E1143" s="30" t="s">
        <v>4006</v>
      </c>
      <c r="F1143" s="45" t="s">
        <v>4008</v>
      </c>
    </row>
    <row r="1144" spans="1:6" ht="15.75">
      <c r="A1144" s="44" t="s">
        <v>4009</v>
      </c>
      <c r="B1144" s="30" t="s">
        <v>47</v>
      </c>
      <c r="C1144" s="56" t="s">
        <v>10</v>
      </c>
      <c r="D1144" s="30" t="s">
        <v>3315</v>
      </c>
      <c r="E1144" s="30" t="s">
        <v>4010</v>
      </c>
      <c r="F1144" s="45" t="s">
        <v>4011</v>
      </c>
    </row>
    <row r="1145" spans="1:6" ht="15.75">
      <c r="A1145" s="44" t="s">
        <v>4016</v>
      </c>
      <c r="B1145" s="30" t="s">
        <v>2345</v>
      </c>
      <c r="C1145" s="56" t="s">
        <v>10</v>
      </c>
      <c r="D1145" s="30" t="s">
        <v>519</v>
      </c>
      <c r="E1145" s="30" t="s">
        <v>4017</v>
      </c>
      <c r="F1145" s="45" t="s">
        <v>4018</v>
      </c>
    </row>
    <row r="1146" spans="1:6" ht="15.75">
      <c r="A1146" s="44" t="s">
        <v>4019</v>
      </c>
      <c r="B1146" s="30" t="s">
        <v>4021</v>
      </c>
      <c r="C1146" s="56" t="s">
        <v>10</v>
      </c>
      <c r="D1146" s="30" t="s">
        <v>547</v>
      </c>
      <c r="E1146" s="30" t="s">
        <v>4020</v>
      </c>
      <c r="F1146" s="45" t="s">
        <v>4022</v>
      </c>
    </row>
    <row r="1147" spans="1:6" ht="15.75">
      <c r="A1147" s="44" t="s">
        <v>4023</v>
      </c>
      <c r="B1147" s="30">
        <v>1954</v>
      </c>
      <c r="C1147" s="56" t="s">
        <v>10</v>
      </c>
      <c r="D1147" s="30" t="s">
        <v>523</v>
      </c>
      <c r="E1147" s="30" t="s">
        <v>3484</v>
      </c>
      <c r="F1147" s="45" t="s">
        <v>4024</v>
      </c>
    </row>
    <row r="1148" spans="1:6" ht="15.75">
      <c r="A1148" s="44" t="s">
        <v>4028</v>
      </c>
      <c r="B1148" s="30" t="s">
        <v>4029</v>
      </c>
      <c r="C1148" s="56" t="s">
        <v>10</v>
      </c>
      <c r="D1148" s="30" t="s">
        <v>2587</v>
      </c>
      <c r="E1148" s="30" t="s">
        <v>2586</v>
      </c>
      <c r="F1148" s="45" t="s">
        <v>4030</v>
      </c>
    </row>
    <row r="1149" spans="1:6" ht="15.75">
      <c r="A1149" s="44" t="s">
        <v>4035</v>
      </c>
      <c r="B1149" s="30" t="s">
        <v>138</v>
      </c>
      <c r="C1149" s="56" t="s">
        <v>10</v>
      </c>
      <c r="D1149" s="30" t="s">
        <v>4037</v>
      </c>
      <c r="E1149" s="30" t="s">
        <v>4036</v>
      </c>
      <c r="F1149" s="45" t="s">
        <v>4038</v>
      </c>
    </row>
    <row r="1150" spans="1:6" ht="15.75">
      <c r="A1150" s="44" t="s">
        <v>4039</v>
      </c>
      <c r="B1150" s="30" t="s">
        <v>4042</v>
      </c>
      <c r="C1150" s="56" t="s">
        <v>10</v>
      </c>
      <c r="D1150" s="30" t="s">
        <v>4041</v>
      </c>
      <c r="E1150" s="30" t="s">
        <v>4040</v>
      </c>
      <c r="F1150" s="45" t="s">
        <v>4043</v>
      </c>
    </row>
    <row r="1151" spans="1:6" ht="15.75">
      <c r="A1151" s="44" t="s">
        <v>4044</v>
      </c>
      <c r="B1151" s="30" t="s">
        <v>630</v>
      </c>
      <c r="C1151" s="56" t="s">
        <v>10</v>
      </c>
      <c r="D1151" s="30" t="s">
        <v>748</v>
      </c>
      <c r="E1151" s="30" t="s">
        <v>4045</v>
      </c>
      <c r="F1151" s="45" t="s">
        <v>4046</v>
      </c>
    </row>
    <row r="1152" spans="1:6" ht="15.75">
      <c r="A1152" s="44" t="s">
        <v>4051</v>
      </c>
      <c r="B1152" s="30" t="s">
        <v>47</v>
      </c>
      <c r="C1152" s="56" t="s">
        <v>10</v>
      </c>
      <c r="D1152" s="30" t="s">
        <v>654</v>
      </c>
      <c r="E1152" s="30" t="s">
        <v>4052</v>
      </c>
      <c r="F1152" s="45" t="s">
        <v>4053</v>
      </c>
    </row>
    <row r="1153" spans="1:6" ht="15.75">
      <c r="A1153" s="44" t="s">
        <v>4058</v>
      </c>
      <c r="B1153" s="30" t="s">
        <v>47</v>
      </c>
      <c r="C1153" s="56" t="s">
        <v>10</v>
      </c>
      <c r="D1153" s="30" t="s">
        <v>2865</v>
      </c>
      <c r="E1153" s="30" t="s">
        <v>4059</v>
      </c>
      <c r="F1153" s="45" t="s">
        <v>4060</v>
      </c>
    </row>
    <row r="1154" spans="1:6" ht="15.75">
      <c r="A1154" s="44" t="s">
        <v>4065</v>
      </c>
      <c r="B1154" s="30" t="s">
        <v>47</v>
      </c>
      <c r="C1154" s="56" t="s">
        <v>10</v>
      </c>
      <c r="D1154" s="30" t="s">
        <v>156</v>
      </c>
      <c r="E1154" s="30" t="s">
        <v>4066</v>
      </c>
      <c r="F1154" s="45" t="s">
        <v>4067</v>
      </c>
    </row>
    <row r="1155" spans="1:6" ht="15.75">
      <c r="A1155" s="44" t="s">
        <v>4068</v>
      </c>
      <c r="B1155" s="30" t="s">
        <v>4070</v>
      </c>
      <c r="C1155" s="56" t="s">
        <v>10</v>
      </c>
      <c r="D1155" s="30" t="s">
        <v>322</v>
      </c>
      <c r="E1155" s="30" t="s">
        <v>4069</v>
      </c>
      <c r="F1155" s="45" t="s">
        <v>4071</v>
      </c>
    </row>
    <row r="1156" spans="1:6" ht="15.75">
      <c r="A1156" s="44" t="s">
        <v>4072</v>
      </c>
      <c r="B1156" s="30" t="s">
        <v>4075</v>
      </c>
      <c r="C1156" s="56" t="s">
        <v>10</v>
      </c>
      <c r="D1156" s="30" t="s">
        <v>4074</v>
      </c>
      <c r="E1156" s="30" t="s">
        <v>4073</v>
      </c>
      <c r="F1156" s="45" t="s">
        <v>4076</v>
      </c>
    </row>
    <row r="1157" spans="1:6" ht="15.75">
      <c r="A1157" s="44" t="s">
        <v>4077</v>
      </c>
      <c r="B1157" s="30" t="s">
        <v>4079</v>
      </c>
      <c r="C1157" s="56" t="s">
        <v>10</v>
      </c>
      <c r="D1157" s="30" t="s">
        <v>523</v>
      </c>
      <c r="E1157" s="30" t="s">
        <v>4078</v>
      </c>
      <c r="F1157" s="45" t="s">
        <v>4080</v>
      </c>
    </row>
    <row r="1158" spans="1:6" ht="15.75">
      <c r="A1158" s="44" t="s">
        <v>4085</v>
      </c>
      <c r="B1158" s="30" t="s">
        <v>47</v>
      </c>
      <c r="C1158" s="56" t="s">
        <v>10</v>
      </c>
      <c r="D1158" s="30" t="s">
        <v>558</v>
      </c>
      <c r="E1158" s="30" t="s">
        <v>4086</v>
      </c>
      <c r="F1158" s="45" t="s">
        <v>4087</v>
      </c>
    </row>
    <row r="1159" spans="1:6" ht="15.75">
      <c r="A1159" s="44" t="s">
        <v>4096</v>
      </c>
      <c r="B1159" s="30" t="s">
        <v>1860</v>
      </c>
      <c r="C1159" s="56" t="s">
        <v>10</v>
      </c>
      <c r="D1159" s="30" t="s">
        <v>4098</v>
      </c>
      <c r="E1159" s="30" t="s">
        <v>4097</v>
      </c>
      <c r="F1159" s="45" t="s">
        <v>4099</v>
      </c>
    </row>
    <row r="1160" spans="1:6" ht="15.75">
      <c r="A1160" s="44" t="s">
        <v>4100</v>
      </c>
      <c r="B1160" s="30" t="s">
        <v>524</v>
      </c>
      <c r="C1160" s="56" t="s">
        <v>10</v>
      </c>
      <c r="D1160" s="30" t="s">
        <v>4102</v>
      </c>
      <c r="E1160" s="30" t="s">
        <v>4101</v>
      </c>
      <c r="F1160" s="45" t="s">
        <v>4103</v>
      </c>
    </row>
    <row r="1161" spans="1:6" ht="15.75">
      <c r="A1161" s="44" t="s">
        <v>4104</v>
      </c>
      <c r="B1161" s="30" t="s">
        <v>47</v>
      </c>
      <c r="C1161" s="56" t="s">
        <v>10</v>
      </c>
      <c r="D1161" s="30" t="s">
        <v>439</v>
      </c>
      <c r="E1161" s="30" t="s">
        <v>4105</v>
      </c>
      <c r="F1161" s="45" t="s">
        <v>4106</v>
      </c>
    </row>
    <row r="1162" spans="1:6" ht="15.75">
      <c r="A1162" s="44" t="s">
        <v>4111</v>
      </c>
      <c r="B1162" s="30" t="s">
        <v>47</v>
      </c>
      <c r="C1162" s="56" t="s">
        <v>10</v>
      </c>
      <c r="D1162" s="30" t="s">
        <v>1008</v>
      </c>
      <c r="E1162" s="30" t="s">
        <v>4112</v>
      </c>
      <c r="F1162" s="45" t="s">
        <v>4113</v>
      </c>
    </row>
    <row r="1163" spans="1:6" ht="15.75">
      <c r="A1163" s="44" t="s">
        <v>4114</v>
      </c>
      <c r="B1163" s="30" t="s">
        <v>4117</v>
      </c>
      <c r="C1163" s="56" t="s">
        <v>10</v>
      </c>
      <c r="D1163" s="30" t="s">
        <v>4116</v>
      </c>
      <c r="E1163" s="30" t="s">
        <v>4115</v>
      </c>
      <c r="F1163" s="45" t="s">
        <v>4118</v>
      </c>
    </row>
    <row r="1164" spans="1:6" ht="15.75">
      <c r="A1164" s="44" t="s">
        <v>4119</v>
      </c>
      <c r="B1164" s="30" t="s">
        <v>4122</v>
      </c>
      <c r="C1164" s="56" t="s">
        <v>10</v>
      </c>
      <c r="D1164" s="30" t="s">
        <v>4121</v>
      </c>
      <c r="E1164" s="30" t="s">
        <v>4120</v>
      </c>
      <c r="F1164" s="45" t="s">
        <v>4123</v>
      </c>
    </row>
    <row r="1165" spans="1:6" ht="15.75">
      <c r="A1165" s="44" t="s">
        <v>4124</v>
      </c>
      <c r="B1165" s="30" t="s">
        <v>47</v>
      </c>
      <c r="C1165" s="56" t="s">
        <v>10</v>
      </c>
      <c r="D1165" s="30" t="s">
        <v>32</v>
      </c>
      <c r="E1165" s="30" t="s">
        <v>3028</v>
      </c>
      <c r="F1165" s="45" t="s">
        <v>4125</v>
      </c>
    </row>
    <row r="1166" spans="1:6" ht="15.75">
      <c r="A1166" s="44" t="s">
        <v>4126</v>
      </c>
      <c r="B1166" s="30" t="s">
        <v>47</v>
      </c>
      <c r="C1166" s="56" t="s">
        <v>10</v>
      </c>
      <c r="D1166" s="30" t="s">
        <v>2393</v>
      </c>
      <c r="E1166" s="30" t="s">
        <v>4127</v>
      </c>
      <c r="F1166" s="45" t="s">
        <v>4128</v>
      </c>
    </row>
    <row r="1167" spans="1:6" ht="15.75">
      <c r="A1167" s="44" t="s">
        <v>4133</v>
      </c>
      <c r="B1167" s="30" t="s">
        <v>4135</v>
      </c>
      <c r="C1167" s="56" t="s">
        <v>10</v>
      </c>
      <c r="D1167" s="30" t="s">
        <v>988</v>
      </c>
      <c r="E1167" s="30" t="s">
        <v>4134</v>
      </c>
      <c r="F1167" s="45" t="s">
        <v>4136</v>
      </c>
    </row>
    <row r="1168" spans="1:6" ht="15.75">
      <c r="A1168" s="44" t="s">
        <v>4137</v>
      </c>
      <c r="B1168" s="30" t="s">
        <v>47</v>
      </c>
      <c r="C1168" s="56" t="s">
        <v>10</v>
      </c>
      <c r="D1168" s="30" t="s">
        <v>4139</v>
      </c>
      <c r="E1168" s="30" t="s">
        <v>4138</v>
      </c>
      <c r="F1168" s="45" t="s">
        <v>4140</v>
      </c>
    </row>
    <row r="1169" spans="1:6" ht="15.75">
      <c r="A1169" s="44" t="s">
        <v>4145</v>
      </c>
      <c r="B1169" s="30" t="s">
        <v>47</v>
      </c>
      <c r="C1169" s="56" t="s">
        <v>10</v>
      </c>
      <c r="D1169" s="30" t="s">
        <v>4147</v>
      </c>
      <c r="E1169" s="30" t="s">
        <v>4146</v>
      </c>
      <c r="F1169" s="45" t="s">
        <v>4148</v>
      </c>
    </row>
    <row r="1170" spans="1:6" ht="15.75">
      <c r="A1170" s="44" t="s">
        <v>4149</v>
      </c>
      <c r="B1170" s="30" t="s">
        <v>3</v>
      </c>
      <c r="C1170" s="56" t="s">
        <v>10</v>
      </c>
      <c r="D1170" s="30" t="s">
        <v>1446</v>
      </c>
      <c r="E1170" s="30" t="s">
        <v>4150</v>
      </c>
      <c r="F1170" s="45" t="s">
        <v>4151</v>
      </c>
    </row>
    <row r="1171" spans="1:6" ht="15.75">
      <c r="A1171" s="44" t="s">
        <v>4152</v>
      </c>
      <c r="B1171" s="30" t="s">
        <v>47</v>
      </c>
      <c r="C1171" s="56" t="s">
        <v>10</v>
      </c>
      <c r="D1171" s="30" t="s">
        <v>1069</v>
      </c>
      <c r="E1171" s="30" t="s">
        <v>4153</v>
      </c>
      <c r="F1171" s="45" t="s">
        <v>4154</v>
      </c>
    </row>
    <row r="1172" spans="1:6" ht="15.75">
      <c r="A1172" s="44" t="s">
        <v>4155</v>
      </c>
      <c r="B1172" s="30" t="s">
        <v>47</v>
      </c>
      <c r="C1172" s="56" t="s">
        <v>10</v>
      </c>
      <c r="D1172" s="30" t="s">
        <v>4157</v>
      </c>
      <c r="E1172" s="30" t="s">
        <v>4156</v>
      </c>
      <c r="F1172" s="45" t="s">
        <v>4158</v>
      </c>
    </row>
    <row r="1173" spans="1:6" ht="15.75">
      <c r="A1173" s="44" t="s">
        <v>4162</v>
      </c>
      <c r="B1173" s="30" t="s">
        <v>4165</v>
      </c>
      <c r="C1173" s="56" t="s">
        <v>10</v>
      </c>
      <c r="D1173" s="30" t="s">
        <v>4164</v>
      </c>
      <c r="E1173" s="30" t="s">
        <v>4163</v>
      </c>
      <c r="F1173" s="45" t="s">
        <v>4166</v>
      </c>
    </row>
    <row r="1174" spans="1:6" ht="15.75">
      <c r="A1174" s="44" t="s">
        <v>4167</v>
      </c>
      <c r="B1174" s="30" t="s">
        <v>47</v>
      </c>
      <c r="C1174" s="56" t="s">
        <v>10</v>
      </c>
      <c r="D1174" s="30" t="s">
        <v>4169</v>
      </c>
      <c r="E1174" s="30" t="s">
        <v>4168</v>
      </c>
      <c r="F1174" s="45" t="s">
        <v>4170</v>
      </c>
    </row>
    <row r="1175" spans="1:6" ht="15.75">
      <c r="A1175" s="44" t="s">
        <v>4182</v>
      </c>
      <c r="B1175" s="30" t="s">
        <v>47</v>
      </c>
      <c r="C1175" s="56" t="s">
        <v>10</v>
      </c>
      <c r="D1175" s="30" t="s">
        <v>4184</v>
      </c>
      <c r="E1175" s="30" t="s">
        <v>4183</v>
      </c>
      <c r="F1175" s="45" t="s">
        <v>4185</v>
      </c>
    </row>
    <row r="1176" spans="1:6" ht="15.75">
      <c r="A1176" s="44" t="s">
        <v>4186</v>
      </c>
      <c r="B1176" s="30" t="s">
        <v>47</v>
      </c>
      <c r="C1176" s="56" t="s">
        <v>10</v>
      </c>
      <c r="D1176" s="30" t="s">
        <v>752</v>
      </c>
      <c r="E1176" s="30" t="s">
        <v>3294</v>
      </c>
      <c r="F1176" s="45" t="s">
        <v>4187</v>
      </c>
    </row>
    <row r="1177" spans="1:6" ht="15.75">
      <c r="A1177" s="44" t="s">
        <v>4188</v>
      </c>
      <c r="B1177" s="30" t="s">
        <v>4191</v>
      </c>
      <c r="C1177" s="56" t="s">
        <v>10</v>
      </c>
      <c r="D1177" s="30" t="s">
        <v>4190</v>
      </c>
      <c r="E1177" s="30" t="s">
        <v>4189</v>
      </c>
      <c r="F1177" s="45" t="s">
        <v>4192</v>
      </c>
    </row>
    <row r="1178" spans="1:6" ht="15.75">
      <c r="A1178" s="44" t="s">
        <v>4193</v>
      </c>
      <c r="B1178" s="30" t="s">
        <v>47</v>
      </c>
      <c r="C1178" s="56" t="s">
        <v>10</v>
      </c>
      <c r="D1178" s="30" t="s">
        <v>4195</v>
      </c>
      <c r="E1178" s="30" t="s">
        <v>4194</v>
      </c>
      <c r="F1178" s="45" t="s">
        <v>4196</v>
      </c>
    </row>
    <row r="1179" spans="1:6" ht="15.75">
      <c r="A1179" s="44" t="s">
        <v>4197</v>
      </c>
      <c r="B1179" s="30" t="s">
        <v>47</v>
      </c>
      <c r="C1179" s="56" t="s">
        <v>10</v>
      </c>
      <c r="D1179" s="30" t="s">
        <v>4198</v>
      </c>
      <c r="E1179" s="30" t="s">
        <v>1073</v>
      </c>
      <c r="F1179" s="45" t="s">
        <v>4199</v>
      </c>
    </row>
    <row r="1180" spans="1:6" ht="15.75">
      <c r="A1180" s="44" t="s">
        <v>4200</v>
      </c>
      <c r="B1180" s="30" t="s">
        <v>47</v>
      </c>
      <c r="C1180" s="56" t="s">
        <v>10</v>
      </c>
      <c r="D1180" s="30" t="s">
        <v>4202</v>
      </c>
      <c r="E1180" s="30" t="s">
        <v>4201</v>
      </c>
      <c r="F1180" s="45" t="s">
        <v>4203</v>
      </c>
    </row>
    <row r="1181" spans="1:6" ht="15.75">
      <c r="A1181" s="44" t="s">
        <v>4204</v>
      </c>
      <c r="B1181" s="30" t="s">
        <v>2973</v>
      </c>
      <c r="C1181" s="56" t="s">
        <v>10</v>
      </c>
      <c r="D1181" s="30" t="s">
        <v>4206</v>
      </c>
      <c r="E1181" s="30" t="s">
        <v>4205</v>
      </c>
      <c r="F1181" s="45" t="s">
        <v>4207</v>
      </c>
    </row>
    <row r="1182" spans="1:6" ht="15.75">
      <c r="A1182" s="44" t="s">
        <v>4208</v>
      </c>
      <c r="B1182" s="30" t="s">
        <v>3</v>
      </c>
      <c r="C1182" s="56" t="s">
        <v>10</v>
      </c>
      <c r="D1182" s="30" t="s">
        <v>1961</v>
      </c>
      <c r="E1182" s="30" t="s">
        <v>4209</v>
      </c>
      <c r="F1182" s="45" t="s">
        <v>4210</v>
      </c>
    </row>
    <row r="1183" spans="1:6" ht="15.75">
      <c r="A1183" s="44" t="s">
        <v>4211</v>
      </c>
      <c r="B1183" s="30" t="s">
        <v>47</v>
      </c>
      <c r="C1183" s="56" t="s">
        <v>10</v>
      </c>
      <c r="D1183" s="30" t="s">
        <v>1961</v>
      </c>
      <c r="E1183" s="30" t="s">
        <v>4142</v>
      </c>
      <c r="F1183" s="45" t="s">
        <v>4212</v>
      </c>
    </row>
    <row r="1184" spans="1:6" ht="15.75">
      <c r="A1184" s="44" t="s">
        <v>4213</v>
      </c>
      <c r="B1184" s="30" t="s">
        <v>47</v>
      </c>
      <c r="C1184" s="56" t="s">
        <v>10</v>
      </c>
      <c r="D1184" s="30" t="s">
        <v>1802</v>
      </c>
      <c r="E1184" s="30" t="s">
        <v>3259</v>
      </c>
      <c r="F1184" s="45" t="s">
        <v>4214</v>
      </c>
    </row>
    <row r="1185" spans="1:6" ht="15.75">
      <c r="A1185" s="44" t="s">
        <v>4224</v>
      </c>
      <c r="B1185" s="30" t="s">
        <v>4226</v>
      </c>
      <c r="C1185" s="56" t="s">
        <v>10</v>
      </c>
      <c r="D1185" s="30" t="s">
        <v>330</v>
      </c>
      <c r="E1185" s="30" t="s">
        <v>4225</v>
      </c>
      <c r="F1185" s="45" t="s">
        <v>4227</v>
      </c>
    </row>
    <row r="1186" spans="1:6" ht="15.75">
      <c r="A1186" s="44" t="s">
        <v>4231</v>
      </c>
      <c r="B1186" s="30" t="s">
        <v>47</v>
      </c>
      <c r="C1186" s="56" t="s">
        <v>10</v>
      </c>
      <c r="D1186" s="30" t="s">
        <v>4098</v>
      </c>
      <c r="E1186" s="30" t="s">
        <v>4232</v>
      </c>
      <c r="F1186" s="45" t="s">
        <v>4233</v>
      </c>
    </row>
    <row r="1187" spans="1:6" ht="15.75">
      <c r="A1187" s="44" t="s">
        <v>4234</v>
      </c>
      <c r="B1187" s="30" t="s">
        <v>4237</v>
      </c>
      <c r="C1187" s="56" t="s">
        <v>10</v>
      </c>
      <c r="D1187" s="30" t="s">
        <v>4236</v>
      </c>
      <c r="E1187" s="30" t="s">
        <v>4235</v>
      </c>
      <c r="F1187" s="45" t="s">
        <v>4238</v>
      </c>
    </row>
    <row r="1188" spans="1:6" ht="15.75">
      <c r="A1188" s="44" t="s">
        <v>4241</v>
      </c>
      <c r="B1188" s="30" t="s">
        <v>3</v>
      </c>
      <c r="C1188" s="56" t="s">
        <v>10</v>
      </c>
      <c r="D1188" s="30" t="s">
        <v>1594</v>
      </c>
      <c r="E1188" s="30" t="s">
        <v>4242</v>
      </c>
      <c r="F1188" s="45" t="s">
        <v>4243</v>
      </c>
    </row>
    <row r="1189" spans="1:6" ht="15.75">
      <c r="A1189" s="44" t="s">
        <v>4244</v>
      </c>
      <c r="B1189" s="30" t="s">
        <v>47</v>
      </c>
      <c r="C1189" s="56" t="s">
        <v>10</v>
      </c>
      <c r="D1189" s="30" t="s">
        <v>645</v>
      </c>
      <c r="E1189" s="30" t="s">
        <v>4245</v>
      </c>
      <c r="F1189" s="45" t="s">
        <v>4246</v>
      </c>
    </row>
    <row r="1190" spans="1:6" ht="15.75">
      <c r="A1190" s="44" t="s">
        <v>4247</v>
      </c>
      <c r="B1190" s="30" t="s">
        <v>3</v>
      </c>
      <c r="C1190" s="56" t="s">
        <v>10</v>
      </c>
      <c r="D1190" s="30" t="s">
        <v>4249</v>
      </c>
      <c r="E1190" s="30" t="s">
        <v>4248</v>
      </c>
      <c r="F1190" s="45" t="s">
        <v>4250</v>
      </c>
    </row>
    <row r="1191" spans="1:6" ht="15.75">
      <c r="A1191" s="44" t="s">
        <v>4251</v>
      </c>
      <c r="B1191" s="30" t="s">
        <v>1530</v>
      </c>
      <c r="C1191" s="56" t="s">
        <v>10</v>
      </c>
      <c r="D1191" s="30" t="s">
        <v>87</v>
      </c>
      <c r="E1191" s="30" t="s">
        <v>4252</v>
      </c>
      <c r="F1191" s="45" t="s">
        <v>4253</v>
      </c>
    </row>
    <row r="1192" spans="1:6" ht="15.75">
      <c r="A1192" s="44" t="s">
        <v>4254</v>
      </c>
      <c r="B1192" s="30" t="s">
        <v>4256</v>
      </c>
      <c r="C1192" s="56" t="s">
        <v>10</v>
      </c>
      <c r="D1192" s="30" t="s">
        <v>4255</v>
      </c>
      <c r="E1192" s="30" t="s">
        <v>756</v>
      </c>
      <c r="F1192" s="45" t="s">
        <v>4257</v>
      </c>
    </row>
    <row r="1193" spans="1:6" ht="15.75">
      <c r="A1193" s="44" t="s">
        <v>4262</v>
      </c>
      <c r="B1193" s="30" t="s">
        <v>4264</v>
      </c>
      <c r="C1193" s="56" t="s">
        <v>10</v>
      </c>
      <c r="D1193" s="30" t="s">
        <v>537</v>
      </c>
      <c r="E1193" s="30" t="s">
        <v>4263</v>
      </c>
      <c r="F1193" s="45" t="s">
        <v>4265</v>
      </c>
    </row>
    <row r="1194" spans="1:6" ht="15.75">
      <c r="A1194" s="44" t="s">
        <v>2159</v>
      </c>
      <c r="B1194" s="30" t="s">
        <v>47</v>
      </c>
      <c r="C1194" s="56" t="s">
        <v>10</v>
      </c>
      <c r="D1194" s="30" t="s">
        <v>66</v>
      </c>
      <c r="E1194" s="30" t="s">
        <v>66</v>
      </c>
      <c r="F1194" s="45" t="s">
        <v>4266</v>
      </c>
    </row>
    <row r="1195" spans="1:6" ht="15.75">
      <c r="A1195" s="44" t="s">
        <v>4271</v>
      </c>
      <c r="B1195" s="30" t="s">
        <v>4273</v>
      </c>
      <c r="C1195" s="56" t="s">
        <v>10</v>
      </c>
      <c r="D1195" s="30" t="s">
        <v>1181</v>
      </c>
      <c r="E1195" s="30" t="s">
        <v>4272</v>
      </c>
      <c r="F1195" s="45" t="s">
        <v>4274</v>
      </c>
    </row>
    <row r="1196" spans="1:6" ht="15.75">
      <c r="A1196" s="44" t="s">
        <v>4275</v>
      </c>
      <c r="B1196" s="30" t="s">
        <v>4277</v>
      </c>
      <c r="C1196" s="56" t="s">
        <v>10</v>
      </c>
      <c r="D1196" s="30" t="s">
        <v>849</v>
      </c>
      <c r="E1196" s="30" t="s">
        <v>4276</v>
      </c>
      <c r="F1196" s="45" t="s">
        <v>4278</v>
      </c>
    </row>
    <row r="1197" spans="1:6" ht="15.75">
      <c r="A1197" s="44" t="s">
        <v>4279</v>
      </c>
      <c r="B1197" s="30" t="s">
        <v>166</v>
      </c>
      <c r="C1197" s="56" t="s">
        <v>10</v>
      </c>
      <c r="D1197" s="30" t="s">
        <v>303</v>
      </c>
      <c r="E1197" s="30" t="s">
        <v>4280</v>
      </c>
      <c r="F1197" s="45" t="s">
        <v>4281</v>
      </c>
    </row>
    <row r="1198" spans="1:6" ht="15.75">
      <c r="A1198" s="44" t="s">
        <v>4282</v>
      </c>
      <c r="B1198" s="30" t="s">
        <v>47</v>
      </c>
      <c r="C1198" s="56" t="s">
        <v>10</v>
      </c>
      <c r="D1198" s="30" t="s">
        <v>1008</v>
      </c>
      <c r="E1198" s="30" t="s">
        <v>4283</v>
      </c>
      <c r="F1198" s="45" t="s">
        <v>4284</v>
      </c>
    </row>
    <row r="1199" spans="1:6" ht="15.75">
      <c r="A1199" s="44" t="s">
        <v>4285</v>
      </c>
      <c r="B1199" s="30" t="s">
        <v>4285</v>
      </c>
      <c r="C1199" s="56" t="s">
        <v>10</v>
      </c>
      <c r="D1199" s="30" t="s">
        <v>87</v>
      </c>
      <c r="E1199" s="30" t="s">
        <v>4286</v>
      </c>
      <c r="F1199" s="45" t="s">
        <v>4287</v>
      </c>
    </row>
    <row r="1200" spans="1:6" ht="15.75">
      <c r="A1200" s="44" t="s">
        <v>4291</v>
      </c>
      <c r="B1200" s="30" t="s">
        <v>3</v>
      </c>
      <c r="C1200" s="56" t="s">
        <v>10</v>
      </c>
      <c r="D1200" s="30" t="s">
        <v>4293</v>
      </c>
      <c r="E1200" s="30" t="s">
        <v>4292</v>
      </c>
      <c r="F1200" s="45" t="s">
        <v>4294</v>
      </c>
    </row>
    <row r="1201" spans="1:6" ht="15.75">
      <c r="A1201" s="44" t="s">
        <v>4295</v>
      </c>
      <c r="B1201" s="30" t="s">
        <v>4297</v>
      </c>
      <c r="C1201" s="56" t="s">
        <v>10</v>
      </c>
      <c r="D1201" s="30" t="s">
        <v>988</v>
      </c>
      <c r="E1201" s="30" t="s">
        <v>4296</v>
      </c>
      <c r="F1201" s="45" t="s">
        <v>4298</v>
      </c>
    </row>
    <row r="1202" spans="1:6" ht="15.75">
      <c r="A1202" s="44" t="s">
        <v>4303</v>
      </c>
      <c r="B1202" s="30" t="s">
        <v>47</v>
      </c>
      <c r="C1202" s="56" t="s">
        <v>10</v>
      </c>
      <c r="D1202" s="30" t="s">
        <v>537</v>
      </c>
      <c r="E1202" s="30" t="s">
        <v>4304</v>
      </c>
      <c r="F1202" s="45" t="s">
        <v>4305</v>
      </c>
    </row>
    <row r="1203" spans="1:6" ht="15.75">
      <c r="A1203" s="44" t="s">
        <v>4317</v>
      </c>
      <c r="B1203" s="30" t="s">
        <v>47</v>
      </c>
      <c r="C1203" s="56" t="s">
        <v>10</v>
      </c>
      <c r="D1203" s="30" t="s">
        <v>4319</v>
      </c>
      <c r="E1203" s="30" t="s">
        <v>4318</v>
      </c>
      <c r="F1203" s="45" t="s">
        <v>4320</v>
      </c>
    </row>
    <row r="1204" spans="1:6" ht="15.75">
      <c r="A1204" s="44" t="s">
        <v>4321</v>
      </c>
      <c r="B1204" s="30" t="s">
        <v>47</v>
      </c>
      <c r="C1204" s="56" t="s">
        <v>10</v>
      </c>
      <c r="D1204" s="30" t="s">
        <v>27</v>
      </c>
      <c r="E1204" s="30" t="s">
        <v>3311</v>
      </c>
      <c r="F1204" s="45" t="s">
        <v>4322</v>
      </c>
    </row>
    <row r="1205" spans="1:6" ht="15.75">
      <c r="A1205" s="44" t="s">
        <v>4323</v>
      </c>
      <c r="B1205" s="30" t="s">
        <v>4325</v>
      </c>
      <c r="C1205" s="56" t="s">
        <v>10</v>
      </c>
      <c r="D1205" s="30" t="s">
        <v>247</v>
      </c>
      <c r="E1205" s="30" t="s">
        <v>4324</v>
      </c>
      <c r="F1205" s="45" t="s">
        <v>4326</v>
      </c>
    </row>
    <row r="1206" spans="1:6" ht="15.75">
      <c r="A1206" s="44" t="s">
        <v>4327</v>
      </c>
      <c r="B1206" s="30" t="s">
        <v>157</v>
      </c>
      <c r="C1206" s="56" t="s">
        <v>10</v>
      </c>
      <c r="D1206" s="30" t="s">
        <v>175</v>
      </c>
      <c r="E1206" s="30" t="s">
        <v>4328</v>
      </c>
      <c r="F1206" s="45" t="s">
        <v>4329</v>
      </c>
    </row>
    <row r="1207" spans="1:6" ht="15.75">
      <c r="A1207" s="44" t="s">
        <v>4330</v>
      </c>
      <c r="B1207" s="30" t="s">
        <v>1590</v>
      </c>
      <c r="C1207" s="56" t="s">
        <v>10</v>
      </c>
      <c r="D1207" s="30" t="s">
        <v>744</v>
      </c>
      <c r="E1207" s="30" t="s">
        <v>4331</v>
      </c>
      <c r="F1207" s="45" t="s">
        <v>4332</v>
      </c>
    </row>
    <row r="1208" spans="1:6" ht="15.75">
      <c r="A1208" s="44" t="s">
        <v>4333</v>
      </c>
      <c r="B1208" s="30" t="s">
        <v>47</v>
      </c>
      <c r="C1208" s="56" t="s">
        <v>10</v>
      </c>
      <c r="D1208" s="30" t="s">
        <v>110</v>
      </c>
      <c r="E1208" s="30" t="s">
        <v>4334</v>
      </c>
      <c r="F1208" s="45" t="s">
        <v>4335</v>
      </c>
    </row>
    <row r="1209" spans="1:6" ht="15.75">
      <c r="A1209" s="44" t="s">
        <v>4336</v>
      </c>
      <c r="B1209" s="30" t="s">
        <v>4338</v>
      </c>
      <c r="C1209" s="56" t="s">
        <v>10</v>
      </c>
      <c r="D1209" s="30" t="s">
        <v>92</v>
      </c>
      <c r="E1209" s="30" t="s">
        <v>4337</v>
      </c>
      <c r="F1209" s="45" t="s">
        <v>4339</v>
      </c>
    </row>
    <row r="1210" spans="1:6" ht="15.75">
      <c r="A1210" s="44" t="s">
        <v>4340</v>
      </c>
      <c r="B1210" s="30" t="s">
        <v>47</v>
      </c>
      <c r="C1210" s="56" t="s">
        <v>10</v>
      </c>
      <c r="D1210" s="30" t="s">
        <v>523</v>
      </c>
      <c r="E1210" s="30" t="s">
        <v>756</v>
      </c>
      <c r="F1210" s="45" t="s">
        <v>4341</v>
      </c>
    </row>
    <row r="1211" spans="1:6" ht="15.75">
      <c r="A1211" s="44" t="s">
        <v>4347</v>
      </c>
      <c r="B1211" s="30" t="s">
        <v>47</v>
      </c>
      <c r="C1211" s="56" t="s">
        <v>10</v>
      </c>
      <c r="D1211" s="30" t="s">
        <v>3280</v>
      </c>
      <c r="E1211" s="30" t="s">
        <v>4348</v>
      </c>
      <c r="F1211" s="45" t="s">
        <v>4349</v>
      </c>
    </row>
    <row r="1212" spans="1:6" ht="15.75">
      <c r="A1212" s="44" t="s">
        <v>4351</v>
      </c>
      <c r="B1212" s="30" t="s">
        <v>47</v>
      </c>
      <c r="C1212" s="56" t="s">
        <v>10</v>
      </c>
      <c r="D1212" s="30" t="s">
        <v>3291</v>
      </c>
      <c r="E1212" s="30" t="s">
        <v>3290</v>
      </c>
      <c r="F1212" s="45" t="s">
        <v>4352</v>
      </c>
    </row>
    <row r="1213" spans="1:6" ht="15.75">
      <c r="A1213" s="44" t="s">
        <v>4353</v>
      </c>
      <c r="B1213" s="30" t="s">
        <v>47</v>
      </c>
      <c r="C1213" s="56" t="s">
        <v>10</v>
      </c>
      <c r="D1213" s="30" t="s">
        <v>4147</v>
      </c>
      <c r="E1213" s="30" t="s">
        <v>4354</v>
      </c>
      <c r="F1213" s="45" t="s">
        <v>4355</v>
      </c>
    </row>
    <row r="1214" spans="1:6" ht="15.75">
      <c r="A1214" s="44" t="s">
        <v>4356</v>
      </c>
      <c r="B1214" s="30" t="s">
        <v>47</v>
      </c>
      <c r="C1214" s="56" t="s">
        <v>10</v>
      </c>
      <c r="D1214" s="30" t="s">
        <v>4358</v>
      </c>
      <c r="E1214" s="30" t="s">
        <v>4357</v>
      </c>
      <c r="F1214" s="45" t="s">
        <v>4359</v>
      </c>
    </row>
    <row r="1215" spans="1:6" ht="15.75">
      <c r="A1215" s="44" t="s">
        <v>4360</v>
      </c>
      <c r="B1215" s="30" t="s">
        <v>47</v>
      </c>
      <c r="C1215" s="56" t="s">
        <v>10</v>
      </c>
      <c r="D1215" s="30" t="s">
        <v>4362</v>
      </c>
      <c r="E1215" s="30" t="s">
        <v>4361</v>
      </c>
      <c r="F1215" s="45" t="s">
        <v>4363</v>
      </c>
    </row>
    <row r="1216" spans="1:6" ht="15.75">
      <c r="A1216" s="44" t="s">
        <v>4364</v>
      </c>
      <c r="B1216" s="30" t="s">
        <v>166</v>
      </c>
      <c r="C1216" s="56" t="s">
        <v>10</v>
      </c>
      <c r="D1216" s="30" t="s">
        <v>537</v>
      </c>
      <c r="E1216" s="30" t="s">
        <v>4365</v>
      </c>
      <c r="F1216" s="45" t="s">
        <v>4366</v>
      </c>
    </row>
    <row r="1217" spans="1:6" ht="15.75">
      <c r="A1217" s="44" t="s">
        <v>4367</v>
      </c>
      <c r="B1217" s="30" t="s">
        <v>4370</v>
      </c>
      <c r="C1217" s="56" t="s">
        <v>10</v>
      </c>
      <c r="D1217" s="30" t="s">
        <v>4369</v>
      </c>
      <c r="E1217" s="30" t="s">
        <v>4368</v>
      </c>
      <c r="F1217" s="45" t="s">
        <v>4371</v>
      </c>
    </row>
    <row r="1218" spans="1:6" ht="15.75">
      <c r="A1218" s="44" t="s">
        <v>4372</v>
      </c>
      <c r="B1218" s="30" t="s">
        <v>47</v>
      </c>
      <c r="C1218" s="56" t="s">
        <v>10</v>
      </c>
      <c r="D1218" s="30" t="s">
        <v>4374</v>
      </c>
      <c r="E1218" s="30" t="s">
        <v>4373</v>
      </c>
      <c r="F1218" s="45" t="s">
        <v>4375</v>
      </c>
    </row>
    <row r="1219" spans="1:6" ht="15.75">
      <c r="A1219" s="44" t="s">
        <v>397</v>
      </c>
      <c r="B1219" s="30" t="s">
        <v>47</v>
      </c>
      <c r="C1219" s="56" t="s">
        <v>10</v>
      </c>
      <c r="D1219" s="30" t="s">
        <v>66</v>
      </c>
      <c r="E1219" s="30" t="s">
        <v>66</v>
      </c>
      <c r="F1219" s="45" t="s">
        <v>4376</v>
      </c>
    </row>
    <row r="1220" spans="1:6" ht="15.75">
      <c r="A1220" s="44" t="s">
        <v>4377</v>
      </c>
      <c r="B1220" s="30" t="s">
        <v>47</v>
      </c>
      <c r="C1220" s="56" t="s">
        <v>10</v>
      </c>
      <c r="D1220" s="30" t="s">
        <v>4379</v>
      </c>
      <c r="E1220" s="30" t="s">
        <v>4378</v>
      </c>
      <c r="F1220" s="45" t="s">
        <v>4380</v>
      </c>
    </row>
    <row r="1221" spans="1:6" ht="15.75">
      <c r="A1221" s="44" t="s">
        <v>4386</v>
      </c>
      <c r="B1221" s="30" t="s">
        <v>47</v>
      </c>
      <c r="C1221" s="56" t="s">
        <v>10</v>
      </c>
      <c r="D1221" s="30" t="s">
        <v>4388</v>
      </c>
      <c r="E1221" s="30" t="s">
        <v>4387</v>
      </c>
      <c r="F1221" s="45" t="s">
        <v>4389</v>
      </c>
    </row>
    <row r="1222" spans="1:6" ht="15.75">
      <c r="A1222" s="44" t="s">
        <v>4390</v>
      </c>
      <c r="B1222" s="30" t="s">
        <v>47</v>
      </c>
      <c r="C1222" s="56" t="s">
        <v>10</v>
      </c>
      <c r="D1222" s="30" t="s">
        <v>4142</v>
      </c>
      <c r="E1222" s="30" t="s">
        <v>4391</v>
      </c>
      <c r="F1222" s="45" t="s">
        <v>4392</v>
      </c>
    </row>
    <row r="1223" spans="1:6" ht="15.75">
      <c r="A1223" s="44" t="s">
        <v>4393</v>
      </c>
      <c r="B1223" s="30" t="s">
        <v>47</v>
      </c>
      <c r="C1223" s="56" t="s">
        <v>10</v>
      </c>
      <c r="D1223" s="30" t="s">
        <v>4395</v>
      </c>
      <c r="E1223" s="30" t="s">
        <v>4394</v>
      </c>
      <c r="F1223" s="45" t="s">
        <v>4396</v>
      </c>
    </row>
    <row r="1224" spans="1:6" ht="15.75">
      <c r="A1224" s="44" t="s">
        <v>4397</v>
      </c>
      <c r="B1224" s="30" t="s">
        <v>47</v>
      </c>
      <c r="C1224" s="56" t="s">
        <v>10</v>
      </c>
      <c r="D1224" s="30" t="s">
        <v>4399</v>
      </c>
      <c r="E1224" s="30" t="s">
        <v>4398</v>
      </c>
      <c r="F1224" s="45" t="s">
        <v>4400</v>
      </c>
    </row>
    <row r="1225" spans="1:6" ht="15.75">
      <c r="A1225" s="44" t="s">
        <v>4401</v>
      </c>
      <c r="B1225" s="30" t="s">
        <v>4403</v>
      </c>
      <c r="C1225" s="56" t="s">
        <v>10</v>
      </c>
      <c r="D1225" s="30" t="s">
        <v>1101</v>
      </c>
      <c r="E1225" s="30" t="s">
        <v>4402</v>
      </c>
      <c r="F1225" s="45" t="s">
        <v>4404</v>
      </c>
    </row>
    <row r="1226" spans="1:6" ht="15.75">
      <c r="A1226" s="44" t="s">
        <v>4405</v>
      </c>
      <c r="B1226" s="30" t="s">
        <v>4407</v>
      </c>
      <c r="C1226" s="56" t="s">
        <v>10</v>
      </c>
      <c r="D1226" s="30" t="s">
        <v>238</v>
      </c>
      <c r="E1226" s="30" t="s">
        <v>4406</v>
      </c>
      <c r="F1226" s="45" t="s">
        <v>4408</v>
      </c>
    </row>
    <row r="1227" spans="1:6" ht="15.75">
      <c r="A1227" s="44" t="s">
        <v>4413</v>
      </c>
      <c r="B1227" s="30" t="s">
        <v>47</v>
      </c>
      <c r="C1227" s="56" t="s">
        <v>10</v>
      </c>
      <c r="D1227" s="30" t="s">
        <v>132</v>
      </c>
      <c r="E1227" s="30" t="s">
        <v>4414</v>
      </c>
      <c r="F1227" s="45" t="s">
        <v>4415</v>
      </c>
    </row>
    <row r="1228" spans="1:6" ht="15.75">
      <c r="A1228" s="44" t="s">
        <v>4416</v>
      </c>
      <c r="B1228" s="30" t="s">
        <v>166</v>
      </c>
      <c r="C1228" s="56" t="s">
        <v>10</v>
      </c>
      <c r="D1228" s="30" t="s">
        <v>924</v>
      </c>
      <c r="E1228" s="30" t="s">
        <v>1955</v>
      </c>
      <c r="F1228" s="45" t="s">
        <v>4417</v>
      </c>
    </row>
    <row r="1229" spans="1:6" ht="15.75">
      <c r="A1229" s="44" t="s">
        <v>4421</v>
      </c>
      <c r="B1229" s="30" t="s">
        <v>166</v>
      </c>
      <c r="C1229" s="56" t="s">
        <v>10</v>
      </c>
      <c r="D1229" s="30" t="s">
        <v>1756</v>
      </c>
      <c r="E1229" s="30" t="s">
        <v>4422</v>
      </c>
      <c r="F1229" s="45" t="s">
        <v>4423</v>
      </c>
    </row>
    <row r="1230" spans="1:6" ht="15.75">
      <c r="A1230" s="44" t="s">
        <v>4428</v>
      </c>
      <c r="B1230" s="30" t="s">
        <v>1590</v>
      </c>
      <c r="C1230" s="56" t="s">
        <v>10</v>
      </c>
      <c r="D1230" s="30" t="s">
        <v>1214</v>
      </c>
      <c r="E1230" s="30" t="s">
        <v>4429</v>
      </c>
      <c r="F1230" s="45" t="s">
        <v>4430</v>
      </c>
    </row>
    <row r="1231" spans="1:6" ht="15.75">
      <c r="A1231" s="44" t="s">
        <v>4431</v>
      </c>
      <c r="B1231" s="30" t="s">
        <v>47</v>
      </c>
      <c r="C1231" s="56" t="s">
        <v>10</v>
      </c>
      <c r="D1231" s="30" t="s">
        <v>537</v>
      </c>
      <c r="E1231" s="30" t="s">
        <v>4432</v>
      </c>
      <c r="F1231" s="45" t="s">
        <v>4433</v>
      </c>
    </row>
    <row r="1232" spans="1:6" ht="15.75">
      <c r="A1232" s="44" t="s">
        <v>4434</v>
      </c>
      <c r="B1232" s="30" t="s">
        <v>47</v>
      </c>
      <c r="C1232" s="56" t="s">
        <v>10</v>
      </c>
      <c r="D1232" s="30" t="s">
        <v>4436</v>
      </c>
      <c r="E1232" s="30" t="s">
        <v>4435</v>
      </c>
      <c r="F1232" s="45" t="s">
        <v>4437</v>
      </c>
    </row>
    <row r="1233" spans="1:6" ht="15.75">
      <c r="A1233" s="44" t="s">
        <v>4439</v>
      </c>
      <c r="B1233" s="30" t="s">
        <v>4439</v>
      </c>
      <c r="C1233" s="56" t="s">
        <v>10</v>
      </c>
      <c r="D1233" s="30" t="s">
        <v>2104</v>
      </c>
      <c r="E1233" s="30" t="s">
        <v>4440</v>
      </c>
      <c r="F1233" s="45" t="s">
        <v>4441</v>
      </c>
    </row>
    <row r="1234" spans="1:6" ht="15.75">
      <c r="A1234" s="44" t="s">
        <v>4442</v>
      </c>
      <c r="B1234" s="30" t="s">
        <v>47</v>
      </c>
      <c r="C1234" s="56" t="s">
        <v>10</v>
      </c>
      <c r="D1234" s="30" t="s">
        <v>4444</v>
      </c>
      <c r="E1234" s="30" t="s">
        <v>4443</v>
      </c>
      <c r="F1234" s="45" t="s">
        <v>4445</v>
      </c>
    </row>
    <row r="1235" spans="1:6" ht="15.75">
      <c r="A1235" s="44" t="s">
        <v>4450</v>
      </c>
      <c r="B1235" s="30" t="s">
        <v>47</v>
      </c>
      <c r="C1235" s="56" t="s">
        <v>10</v>
      </c>
      <c r="D1235" s="30" t="s">
        <v>481</v>
      </c>
      <c r="E1235" s="30" t="s">
        <v>4451</v>
      </c>
      <c r="F1235" s="45" t="s">
        <v>4452</v>
      </c>
    </row>
    <row r="1236" spans="1:6" ht="15.75">
      <c r="A1236" s="44" t="s">
        <v>4453</v>
      </c>
      <c r="B1236" s="30" t="s">
        <v>47</v>
      </c>
      <c r="C1236" s="56" t="s">
        <v>10</v>
      </c>
      <c r="D1236" s="30" t="s">
        <v>806</v>
      </c>
      <c r="E1236" s="30" t="s">
        <v>4454</v>
      </c>
      <c r="F1236" s="45" t="s">
        <v>4455</v>
      </c>
    </row>
    <row r="1237" spans="1:6" ht="15.75">
      <c r="A1237" s="44" t="s">
        <v>4456</v>
      </c>
      <c r="B1237" s="30" t="s">
        <v>1860</v>
      </c>
      <c r="C1237" s="56" t="s">
        <v>10</v>
      </c>
      <c r="D1237" s="30" t="s">
        <v>1779</v>
      </c>
      <c r="E1237" s="30" t="s">
        <v>4457</v>
      </c>
      <c r="F1237" s="45" t="s">
        <v>4458</v>
      </c>
    </row>
    <row r="1238" spans="1:6" ht="15.75">
      <c r="A1238" s="44" t="s">
        <v>4459</v>
      </c>
      <c r="B1238" s="30" t="s">
        <v>3</v>
      </c>
      <c r="C1238" s="56" t="s">
        <v>10</v>
      </c>
      <c r="D1238" s="30" t="s">
        <v>3714</v>
      </c>
      <c r="E1238" s="30" t="s">
        <v>4460</v>
      </c>
      <c r="F1238" s="45" t="s">
        <v>4461</v>
      </c>
    </row>
    <row r="1239" spans="1:6" ht="15.75">
      <c r="A1239" s="44" t="s">
        <v>4462</v>
      </c>
      <c r="B1239" s="30" t="s">
        <v>3</v>
      </c>
      <c r="C1239" s="56" t="s">
        <v>10</v>
      </c>
      <c r="D1239" s="30" t="s">
        <v>924</v>
      </c>
      <c r="E1239" s="30" t="s">
        <v>4463</v>
      </c>
      <c r="F1239" s="45" t="s">
        <v>4464</v>
      </c>
    </row>
    <row r="1240" spans="1:6" ht="15.75">
      <c r="A1240" s="44" t="s">
        <v>4470</v>
      </c>
      <c r="B1240" s="30" t="s">
        <v>4471</v>
      </c>
      <c r="C1240" s="56" t="s">
        <v>10</v>
      </c>
      <c r="D1240" s="30" t="s">
        <v>242</v>
      </c>
      <c r="E1240" s="30" t="s">
        <v>1031</v>
      </c>
      <c r="F1240" s="45" t="s">
        <v>4472</v>
      </c>
    </row>
    <row r="1241" spans="1:6" ht="15.75">
      <c r="A1241" s="44" t="s">
        <v>4473</v>
      </c>
      <c r="B1241" s="30" t="s">
        <v>47</v>
      </c>
      <c r="C1241" s="56" t="s">
        <v>10</v>
      </c>
      <c r="D1241" s="30" t="s">
        <v>4475</v>
      </c>
      <c r="E1241" s="30" t="s">
        <v>4474</v>
      </c>
      <c r="F1241" s="45" t="s">
        <v>4476</v>
      </c>
    </row>
    <row r="1242" spans="1:6" ht="15.75">
      <c r="A1242" s="44" t="s">
        <v>4477</v>
      </c>
      <c r="B1242" s="30" t="s">
        <v>47</v>
      </c>
      <c r="C1242" s="56" t="s">
        <v>10</v>
      </c>
      <c r="D1242" s="30" t="s">
        <v>924</v>
      </c>
      <c r="E1242" s="30" t="s">
        <v>4478</v>
      </c>
      <c r="F1242" s="45" t="s">
        <v>4479</v>
      </c>
    </row>
    <row r="1243" spans="1:6" ht="15.75">
      <c r="A1243" s="44" t="s">
        <v>4480</v>
      </c>
      <c r="B1243" s="30" t="s">
        <v>196</v>
      </c>
      <c r="C1243" s="56" t="s">
        <v>10</v>
      </c>
      <c r="D1243" s="30" t="s">
        <v>4482</v>
      </c>
      <c r="E1243" s="30" t="s">
        <v>4481</v>
      </c>
      <c r="F1243" s="45" t="s">
        <v>4483</v>
      </c>
    </row>
    <row r="1244" spans="1:6" ht="15.75">
      <c r="A1244" s="44" t="s">
        <v>1451</v>
      </c>
      <c r="B1244" s="30" t="s">
        <v>47</v>
      </c>
      <c r="C1244" s="56" t="s">
        <v>10</v>
      </c>
      <c r="D1244" s="30" t="s">
        <v>66</v>
      </c>
      <c r="E1244" s="30" t="s">
        <v>66</v>
      </c>
      <c r="F1244" s="45" t="s">
        <v>4484</v>
      </c>
    </row>
    <row r="1245" spans="1:6" ht="15.75">
      <c r="A1245" s="44" t="s">
        <v>4485</v>
      </c>
      <c r="B1245" s="30" t="s">
        <v>3916</v>
      </c>
      <c r="C1245" s="56" t="s">
        <v>10</v>
      </c>
      <c r="D1245" s="30" t="s">
        <v>3915</v>
      </c>
      <c r="E1245" s="30" t="s">
        <v>3914</v>
      </c>
      <c r="F1245" s="45" t="s">
        <v>4486</v>
      </c>
    </row>
    <row r="1246" spans="1:6" ht="15.75">
      <c r="A1246" s="44" t="s">
        <v>4487</v>
      </c>
      <c r="B1246" s="30" t="s">
        <v>47</v>
      </c>
      <c r="C1246" s="56" t="s">
        <v>10</v>
      </c>
      <c r="D1246" s="30" t="s">
        <v>41</v>
      </c>
      <c r="E1246" s="30" t="s">
        <v>4488</v>
      </c>
      <c r="F1246" s="45" t="s">
        <v>4489</v>
      </c>
    </row>
    <row r="1247" spans="1:6" ht="15.75">
      <c r="A1247" s="44" t="s">
        <v>4490</v>
      </c>
      <c r="B1247" s="30" t="s">
        <v>4493</v>
      </c>
      <c r="C1247" s="56" t="s">
        <v>10</v>
      </c>
      <c r="D1247" s="30" t="s">
        <v>4492</v>
      </c>
      <c r="E1247" s="30" t="s">
        <v>4491</v>
      </c>
      <c r="F1247" s="45" t="s">
        <v>4494</v>
      </c>
    </row>
    <row r="1248" spans="1:6" ht="15.75">
      <c r="A1248" s="44" t="s">
        <v>4495</v>
      </c>
      <c r="B1248" s="30" t="s">
        <v>4497</v>
      </c>
      <c r="C1248" s="56" t="s">
        <v>10</v>
      </c>
      <c r="D1248" s="30" t="s">
        <v>1203</v>
      </c>
      <c r="E1248" s="30" t="s">
        <v>4496</v>
      </c>
      <c r="F1248" s="45" t="s">
        <v>4498</v>
      </c>
    </row>
    <row r="1249" spans="1:6" ht="15.75">
      <c r="A1249" s="44" t="s">
        <v>4499</v>
      </c>
      <c r="B1249" s="30" t="s">
        <v>47</v>
      </c>
      <c r="C1249" s="56" t="s">
        <v>10</v>
      </c>
      <c r="D1249" s="30" t="s">
        <v>2629</v>
      </c>
      <c r="E1249" s="30" t="s">
        <v>4500</v>
      </c>
      <c r="F1249" s="45" t="s">
        <v>4501</v>
      </c>
    </row>
    <row r="1250" spans="1:6" ht="15.75">
      <c r="A1250" s="44" t="s">
        <v>4506</v>
      </c>
      <c r="B1250" s="30" t="s">
        <v>47</v>
      </c>
      <c r="C1250" s="56" t="s">
        <v>10</v>
      </c>
      <c r="D1250" s="30" t="s">
        <v>66</v>
      </c>
      <c r="E1250" s="30" t="s">
        <v>468</v>
      </c>
      <c r="F1250" s="45" t="s">
        <v>4507</v>
      </c>
    </row>
    <row r="1251" spans="1:6" ht="15.75">
      <c r="A1251" s="44" t="s">
        <v>4508</v>
      </c>
      <c r="B1251" s="30" t="s">
        <v>47</v>
      </c>
      <c r="C1251" s="56" t="s">
        <v>10</v>
      </c>
      <c r="D1251" s="30" t="s">
        <v>4509</v>
      </c>
      <c r="E1251" s="30" t="s">
        <v>312</v>
      </c>
      <c r="F1251" s="45" t="s">
        <v>4510</v>
      </c>
    </row>
    <row r="1252" spans="1:6" ht="15.75">
      <c r="A1252" s="44" t="s">
        <v>4511</v>
      </c>
      <c r="B1252" s="30" t="s">
        <v>47</v>
      </c>
      <c r="C1252" s="56" t="s">
        <v>10</v>
      </c>
      <c r="D1252" s="30" t="s">
        <v>1022</v>
      </c>
      <c r="E1252" s="30" t="s">
        <v>4512</v>
      </c>
      <c r="F1252" s="45" t="s">
        <v>4513</v>
      </c>
    </row>
    <row r="1253" spans="1:6" ht="15.75">
      <c r="A1253" s="44" t="s">
        <v>4523</v>
      </c>
      <c r="B1253" s="30" t="s">
        <v>4525</v>
      </c>
      <c r="C1253" s="56" t="s">
        <v>10</v>
      </c>
      <c r="D1253" s="30" t="s">
        <v>4524</v>
      </c>
      <c r="E1253" s="30" t="s">
        <v>1112</v>
      </c>
      <c r="F1253" s="45" t="s">
        <v>4526</v>
      </c>
    </row>
    <row r="1254" spans="1:6" ht="15.75">
      <c r="A1254" s="44" t="s">
        <v>4527</v>
      </c>
      <c r="B1254" s="30" t="s">
        <v>4530</v>
      </c>
      <c r="C1254" s="56" t="s">
        <v>10</v>
      </c>
      <c r="D1254" s="30" t="s">
        <v>4529</v>
      </c>
      <c r="E1254" s="30" t="s">
        <v>4528</v>
      </c>
      <c r="F1254" s="45" t="s">
        <v>4531</v>
      </c>
    </row>
    <row r="1255" spans="1:6" ht="15.75">
      <c r="A1255" s="44" t="s">
        <v>4532</v>
      </c>
      <c r="B1255" s="30" t="s">
        <v>4534</v>
      </c>
      <c r="C1255" s="56" t="s">
        <v>10</v>
      </c>
      <c r="D1255" s="30" t="s">
        <v>41</v>
      </c>
      <c r="E1255" s="30" t="s">
        <v>4533</v>
      </c>
      <c r="F1255" s="45" t="s">
        <v>4535</v>
      </c>
    </row>
    <row r="1256" spans="1:6" ht="15.75">
      <c r="A1256" s="44" t="s">
        <v>4536</v>
      </c>
      <c r="B1256" s="30" t="s">
        <v>191</v>
      </c>
      <c r="C1256" s="56" t="s">
        <v>10</v>
      </c>
      <c r="D1256" s="30" t="s">
        <v>941</v>
      </c>
      <c r="E1256" s="30" t="s">
        <v>4537</v>
      </c>
      <c r="F1256" s="45" t="s">
        <v>4538</v>
      </c>
    </row>
    <row r="1257" spans="1:6" ht="15.75">
      <c r="A1257" s="44" t="s">
        <v>4539</v>
      </c>
      <c r="B1257" s="30" t="s">
        <v>47</v>
      </c>
      <c r="C1257" s="56" t="s">
        <v>10</v>
      </c>
      <c r="D1257" s="30" t="s">
        <v>32</v>
      </c>
      <c r="E1257" s="30" t="s">
        <v>4540</v>
      </c>
      <c r="F1257" s="45" t="s">
        <v>4541</v>
      </c>
    </row>
    <row r="1258" spans="1:6" ht="15.75">
      <c r="A1258" s="44" t="s">
        <v>4542</v>
      </c>
      <c r="B1258" s="30" t="s">
        <v>4543</v>
      </c>
      <c r="C1258" s="56" t="s">
        <v>10</v>
      </c>
      <c r="D1258" s="30" t="s">
        <v>2104</v>
      </c>
      <c r="E1258" s="30" t="s">
        <v>3373</v>
      </c>
      <c r="F1258" s="45" t="s">
        <v>4544</v>
      </c>
    </row>
    <row r="1259" spans="1:6" ht="15.75">
      <c r="A1259" s="44" t="s">
        <v>4545</v>
      </c>
      <c r="B1259" s="30" t="s">
        <v>47</v>
      </c>
      <c r="C1259" s="56" t="s">
        <v>10</v>
      </c>
      <c r="D1259" s="30" t="s">
        <v>83</v>
      </c>
      <c r="E1259" s="30" t="s">
        <v>1293</v>
      </c>
      <c r="F1259" s="45" t="s">
        <v>4546</v>
      </c>
    </row>
    <row r="1260" spans="1:6" ht="15.75">
      <c r="A1260" s="44" t="s">
        <v>4547</v>
      </c>
      <c r="B1260" s="30" t="s">
        <v>47</v>
      </c>
      <c r="C1260" s="56" t="s">
        <v>10</v>
      </c>
      <c r="D1260" s="30" t="s">
        <v>4549</v>
      </c>
      <c r="E1260" s="30" t="s">
        <v>4548</v>
      </c>
      <c r="F1260" s="45" t="s">
        <v>4550</v>
      </c>
    </row>
    <row r="1261" spans="1:6" ht="15.75">
      <c r="A1261" s="44" t="s">
        <v>4551</v>
      </c>
      <c r="B1261" s="30" t="s">
        <v>3</v>
      </c>
      <c r="C1261" s="56" t="s">
        <v>10</v>
      </c>
      <c r="D1261" s="30" t="s">
        <v>1684</v>
      </c>
      <c r="E1261" s="30" t="s">
        <v>275</v>
      </c>
      <c r="F1261" s="45" t="s">
        <v>4552</v>
      </c>
    </row>
    <row r="1262" spans="1:6" ht="15.75">
      <c r="A1262" s="44" t="s">
        <v>4561</v>
      </c>
      <c r="B1262" s="30" t="s">
        <v>47</v>
      </c>
      <c r="C1262" s="56" t="s">
        <v>10</v>
      </c>
      <c r="D1262" s="30" t="s">
        <v>4563</v>
      </c>
      <c r="E1262" s="30" t="s">
        <v>4562</v>
      </c>
      <c r="F1262" s="45" t="s">
        <v>4564</v>
      </c>
    </row>
    <row r="1263" spans="1:6" ht="15.75">
      <c r="A1263" s="44" t="s">
        <v>4573</v>
      </c>
      <c r="B1263" s="30" t="s">
        <v>47</v>
      </c>
      <c r="C1263" s="56" t="s">
        <v>10</v>
      </c>
      <c r="D1263" s="30" t="s">
        <v>4575</v>
      </c>
      <c r="E1263" s="30" t="s">
        <v>4574</v>
      </c>
      <c r="F1263" s="45" t="s">
        <v>4576</v>
      </c>
    </row>
    <row r="1264" spans="1:6" ht="15.75">
      <c r="A1264" s="44" t="s">
        <v>4582</v>
      </c>
      <c r="B1264" s="30" t="s">
        <v>4583</v>
      </c>
      <c r="C1264" s="56" t="s">
        <v>10</v>
      </c>
      <c r="D1264" s="30" t="s">
        <v>532</v>
      </c>
      <c r="E1264" s="30" t="s">
        <v>2980</v>
      </c>
      <c r="F1264" s="45" t="s">
        <v>4584</v>
      </c>
    </row>
    <row r="1265" spans="1:6" ht="15.75">
      <c r="A1265" s="44" t="s">
        <v>4590</v>
      </c>
      <c r="B1265" s="30" t="s">
        <v>3029</v>
      </c>
      <c r="C1265" s="56" t="s">
        <v>10</v>
      </c>
      <c r="D1265" s="30" t="s">
        <v>334</v>
      </c>
      <c r="E1265" s="30" t="s">
        <v>4591</v>
      </c>
      <c r="F1265" s="45" t="s">
        <v>4592</v>
      </c>
    </row>
    <row r="1266" spans="1:6" ht="15.75">
      <c r="A1266" s="44" t="s">
        <v>4593</v>
      </c>
      <c r="B1266" s="30" t="s">
        <v>47</v>
      </c>
      <c r="C1266" s="56" t="s">
        <v>10</v>
      </c>
      <c r="D1266" s="30" t="s">
        <v>2313</v>
      </c>
      <c r="E1266" s="30" t="s">
        <v>4594</v>
      </c>
      <c r="F1266" s="45" t="s">
        <v>4595</v>
      </c>
    </row>
    <row r="1267" spans="1:6" ht="15.75">
      <c r="A1267" s="44" t="s">
        <v>4596</v>
      </c>
      <c r="B1267" s="30">
        <v>1965</v>
      </c>
      <c r="C1267" s="56" t="s">
        <v>10</v>
      </c>
      <c r="D1267" s="30" t="s">
        <v>4598</v>
      </c>
      <c r="E1267" s="30" t="s">
        <v>4597</v>
      </c>
      <c r="F1267" s="45" t="s">
        <v>4599</v>
      </c>
    </row>
    <row r="1268" spans="1:6" ht="15.75">
      <c r="A1268" s="44" t="s">
        <v>4600</v>
      </c>
      <c r="B1268" s="30" t="s">
        <v>1989</v>
      </c>
      <c r="C1268" s="56" t="s">
        <v>10</v>
      </c>
      <c r="D1268" s="30" t="s">
        <v>3315</v>
      </c>
      <c r="E1268" s="30" t="s">
        <v>4601</v>
      </c>
      <c r="F1268" s="45" t="s">
        <v>4602</v>
      </c>
    </row>
    <row r="1269" spans="1:6" ht="15.75">
      <c r="A1269" s="44" t="s">
        <v>4603</v>
      </c>
      <c r="B1269" s="30" t="s">
        <v>47</v>
      </c>
      <c r="C1269" s="56" t="s">
        <v>10</v>
      </c>
      <c r="D1269" s="30" t="s">
        <v>55</v>
      </c>
      <c r="E1269" s="30" t="s">
        <v>3084</v>
      </c>
      <c r="F1269" s="45" t="s">
        <v>4604</v>
      </c>
    </row>
    <row r="1270" spans="1:6" ht="15.75">
      <c r="A1270" s="44" t="s">
        <v>4605</v>
      </c>
      <c r="B1270" s="30" t="s">
        <v>47</v>
      </c>
      <c r="C1270" s="56" t="s">
        <v>10</v>
      </c>
      <c r="D1270" s="30" t="s">
        <v>443</v>
      </c>
      <c r="E1270" s="30" t="s">
        <v>2951</v>
      </c>
      <c r="F1270" s="45" t="s">
        <v>4606</v>
      </c>
    </row>
    <row r="1271" spans="1:6" ht="15.75">
      <c r="A1271" s="44" t="s">
        <v>4607</v>
      </c>
      <c r="B1271" s="30" t="s">
        <v>47</v>
      </c>
      <c r="C1271" s="56" t="s">
        <v>10</v>
      </c>
      <c r="D1271" s="30" t="s">
        <v>3751</v>
      </c>
      <c r="E1271" s="30" t="s">
        <v>4608</v>
      </c>
      <c r="F1271" s="45" t="s">
        <v>4609</v>
      </c>
    </row>
    <row r="1272" spans="1:6" ht="15.75">
      <c r="A1272" s="44" t="s">
        <v>4610</v>
      </c>
      <c r="B1272" s="30" t="s">
        <v>47</v>
      </c>
      <c r="C1272" s="56" t="s">
        <v>10</v>
      </c>
      <c r="D1272" s="30" t="s">
        <v>195</v>
      </c>
      <c r="E1272" s="30" t="s">
        <v>523</v>
      </c>
      <c r="F1272" s="45" t="s">
        <v>4611</v>
      </c>
    </row>
    <row r="1273" spans="1:6" ht="15.75">
      <c r="A1273" s="44" t="s">
        <v>4612</v>
      </c>
      <c r="B1273" s="30" t="s">
        <v>47</v>
      </c>
      <c r="C1273" s="56" t="s">
        <v>10</v>
      </c>
      <c r="D1273" s="30" t="s">
        <v>1073</v>
      </c>
      <c r="E1273" s="30" t="s">
        <v>4613</v>
      </c>
      <c r="F1273" s="45" t="s">
        <v>4614</v>
      </c>
    </row>
    <row r="1274" spans="1:6" ht="15.75">
      <c r="A1274" s="44" t="s">
        <v>1451</v>
      </c>
      <c r="B1274" s="30" t="s">
        <v>47</v>
      </c>
      <c r="C1274" s="56" t="s">
        <v>10</v>
      </c>
      <c r="D1274" s="30" t="s">
        <v>66</v>
      </c>
      <c r="E1274" s="30" t="s">
        <v>66</v>
      </c>
      <c r="F1274" s="45" t="s">
        <v>4615</v>
      </c>
    </row>
    <row r="1275" spans="1:6" ht="15.75">
      <c r="A1275" s="44" t="s">
        <v>4616</v>
      </c>
      <c r="B1275" s="30" t="s">
        <v>4619</v>
      </c>
      <c r="C1275" s="56" t="s">
        <v>10</v>
      </c>
      <c r="D1275" s="30" t="s">
        <v>4618</v>
      </c>
      <c r="E1275" s="30" t="s">
        <v>4617</v>
      </c>
      <c r="F1275" s="45" t="s">
        <v>4620</v>
      </c>
    </row>
    <row r="1276" spans="1:6" ht="15.75">
      <c r="A1276" s="44" t="s">
        <v>4621</v>
      </c>
      <c r="B1276" s="30" t="s">
        <v>4623</v>
      </c>
      <c r="C1276" s="56" t="s">
        <v>10</v>
      </c>
      <c r="D1276" s="30" t="s">
        <v>185</v>
      </c>
      <c r="E1276" s="30" t="s">
        <v>4622</v>
      </c>
      <c r="F1276" s="45" t="s">
        <v>4624</v>
      </c>
    </row>
    <row r="1277" spans="1:6" ht="15.75">
      <c r="A1277" s="44" t="s">
        <v>4625</v>
      </c>
      <c r="B1277" s="30" t="s">
        <v>47</v>
      </c>
      <c r="C1277" s="56" t="s">
        <v>10</v>
      </c>
      <c r="D1277" s="30" t="s">
        <v>334</v>
      </c>
      <c r="E1277" s="30" t="s">
        <v>4626</v>
      </c>
      <c r="F1277" s="45" t="s">
        <v>4627</v>
      </c>
    </row>
    <row r="1278" spans="1:6" ht="15.75">
      <c r="A1278" s="44" t="s">
        <v>4628</v>
      </c>
      <c r="B1278" s="30" t="s">
        <v>47</v>
      </c>
      <c r="C1278" s="56" t="s">
        <v>10</v>
      </c>
      <c r="D1278" s="30" t="s">
        <v>185</v>
      </c>
      <c r="E1278" s="30" t="s">
        <v>4629</v>
      </c>
      <c r="F1278" s="45" t="s">
        <v>4630</v>
      </c>
    </row>
    <row r="1279" spans="1:6" ht="15.75">
      <c r="A1279" s="44" t="s">
        <v>4631</v>
      </c>
      <c r="B1279" s="30" t="s">
        <v>4633</v>
      </c>
      <c r="C1279" s="56" t="s">
        <v>10</v>
      </c>
      <c r="D1279" s="30" t="s">
        <v>448</v>
      </c>
      <c r="E1279" s="30" t="s">
        <v>4632</v>
      </c>
      <c r="F1279" s="45" t="s">
        <v>4634</v>
      </c>
    </row>
    <row r="1280" spans="1:6" ht="15.75">
      <c r="A1280" s="44" t="s">
        <v>4635</v>
      </c>
      <c r="B1280" s="30" t="s">
        <v>4637</v>
      </c>
      <c r="C1280" s="56" t="s">
        <v>10</v>
      </c>
      <c r="D1280" s="30" t="s">
        <v>537</v>
      </c>
      <c r="E1280" s="30" t="s">
        <v>4636</v>
      </c>
      <c r="F1280" s="45" t="s">
        <v>4638</v>
      </c>
    </row>
    <row r="1281" spans="1:6" ht="15.75">
      <c r="A1281" s="44" t="s">
        <v>4639</v>
      </c>
      <c r="B1281" s="30" t="s">
        <v>4640</v>
      </c>
      <c r="C1281" s="56" t="s">
        <v>10</v>
      </c>
      <c r="D1281" s="30" t="s">
        <v>195</v>
      </c>
      <c r="E1281" s="30" t="s">
        <v>2816</v>
      </c>
      <c r="F1281" s="45" t="s">
        <v>4641</v>
      </c>
    </row>
    <row r="1282" spans="1:6" ht="15.75">
      <c r="A1282" s="44" t="s">
        <v>4642</v>
      </c>
      <c r="B1282" s="30" t="s">
        <v>4645</v>
      </c>
      <c r="C1282" s="56" t="s">
        <v>10</v>
      </c>
      <c r="D1282" s="30" t="s">
        <v>4644</v>
      </c>
      <c r="E1282" s="30" t="s">
        <v>4643</v>
      </c>
      <c r="F1282" s="45" t="s">
        <v>4646</v>
      </c>
    </row>
    <row r="1283" spans="1:6" ht="15.75">
      <c r="A1283" s="44" t="s">
        <v>4647</v>
      </c>
      <c r="B1283" s="30" t="s">
        <v>47</v>
      </c>
      <c r="C1283" s="56" t="s">
        <v>10</v>
      </c>
      <c r="D1283" s="30" t="s">
        <v>4649</v>
      </c>
      <c r="E1283" s="30" t="s">
        <v>4648</v>
      </c>
      <c r="F1283" s="45" t="s">
        <v>4650</v>
      </c>
    </row>
    <row r="1284" spans="1:6" ht="15.75">
      <c r="A1284" s="44" t="s">
        <v>4651</v>
      </c>
      <c r="B1284" s="30" t="s">
        <v>4652</v>
      </c>
      <c r="C1284" s="56" t="s">
        <v>10</v>
      </c>
      <c r="D1284" s="30" t="s">
        <v>3641</v>
      </c>
      <c r="E1284" s="30" t="s">
        <v>2418</v>
      </c>
      <c r="F1284" s="45" t="s">
        <v>4653</v>
      </c>
    </row>
    <row r="1285" spans="1:6" ht="15.75">
      <c r="A1285" s="44" t="s">
        <v>4654</v>
      </c>
      <c r="B1285" s="30" t="s">
        <v>1364</v>
      </c>
      <c r="C1285" s="56" t="s">
        <v>10</v>
      </c>
      <c r="D1285" s="30" t="s">
        <v>4656</v>
      </c>
      <c r="E1285" s="30" t="s">
        <v>4655</v>
      </c>
      <c r="F1285" s="45" t="s">
        <v>4657</v>
      </c>
    </row>
    <row r="1286" spans="1:6" ht="15.75">
      <c r="A1286" s="44" t="s">
        <v>4658</v>
      </c>
      <c r="B1286" s="30" t="s">
        <v>3</v>
      </c>
      <c r="C1286" s="56" t="s">
        <v>10</v>
      </c>
      <c r="D1286" s="30" t="s">
        <v>439</v>
      </c>
      <c r="E1286" s="30" t="s">
        <v>2946</v>
      </c>
      <c r="F1286" s="45" t="s">
        <v>4659</v>
      </c>
    </row>
    <row r="1287" spans="1:6" ht="15.75">
      <c r="A1287" s="44" t="s">
        <v>4660</v>
      </c>
      <c r="B1287" s="30" t="s">
        <v>157</v>
      </c>
      <c r="C1287" s="56" t="s">
        <v>10</v>
      </c>
      <c r="D1287" s="30" t="s">
        <v>41</v>
      </c>
      <c r="E1287" s="30" t="s">
        <v>4661</v>
      </c>
      <c r="F1287" s="45" t="s">
        <v>4662</v>
      </c>
    </row>
    <row r="1288" spans="1:6" ht="15.75">
      <c r="A1288" s="44" t="s">
        <v>4663</v>
      </c>
      <c r="B1288" s="30" t="s">
        <v>4666</v>
      </c>
      <c r="C1288" s="56" t="s">
        <v>10</v>
      </c>
      <c r="D1288" s="30" t="s">
        <v>4665</v>
      </c>
      <c r="E1288" s="30" t="s">
        <v>4664</v>
      </c>
      <c r="F1288" s="45" t="s">
        <v>4667</v>
      </c>
    </row>
    <row r="1289" spans="1:6" ht="15.75">
      <c r="A1289" s="44" t="s">
        <v>4668</v>
      </c>
      <c r="B1289" s="30" t="s">
        <v>47</v>
      </c>
      <c r="C1289" s="56" t="s">
        <v>10</v>
      </c>
      <c r="D1289" s="30" t="s">
        <v>4670</v>
      </c>
      <c r="E1289" s="30" t="s">
        <v>4669</v>
      </c>
      <c r="F1289" s="45" t="s">
        <v>4671</v>
      </c>
    </row>
    <row r="1290" spans="1:6" ht="15.75">
      <c r="A1290" s="44" t="s">
        <v>4672</v>
      </c>
      <c r="B1290" s="30" t="s">
        <v>4674</v>
      </c>
      <c r="C1290" s="56" t="s">
        <v>10</v>
      </c>
      <c r="D1290" s="30" t="s">
        <v>185</v>
      </c>
      <c r="E1290" s="30" t="s">
        <v>4673</v>
      </c>
      <c r="F1290" s="45" t="s">
        <v>4675</v>
      </c>
    </row>
    <row r="1291" spans="1:6" ht="15.75">
      <c r="A1291" s="44" t="s">
        <v>4679</v>
      </c>
      <c r="B1291" s="30" t="s">
        <v>47</v>
      </c>
      <c r="C1291" s="56" t="s">
        <v>10</v>
      </c>
      <c r="D1291" s="30" t="s">
        <v>547</v>
      </c>
      <c r="E1291" s="30" t="s">
        <v>4680</v>
      </c>
      <c r="F1291" s="45" t="s">
        <v>4681</v>
      </c>
    </row>
    <row r="1292" spans="1:6" ht="15.75">
      <c r="A1292" s="44" t="s">
        <v>4682</v>
      </c>
      <c r="B1292" s="30" t="s">
        <v>3</v>
      </c>
      <c r="C1292" s="56" t="s">
        <v>10</v>
      </c>
      <c r="D1292" s="30" t="s">
        <v>2972</v>
      </c>
      <c r="E1292" s="30" t="s">
        <v>4683</v>
      </c>
      <c r="F1292" s="45" t="s">
        <v>4684</v>
      </c>
    </row>
    <row r="1293" spans="1:6" ht="15.75">
      <c r="A1293" s="44" t="s">
        <v>4685</v>
      </c>
      <c r="B1293" s="30" t="s">
        <v>47</v>
      </c>
      <c r="C1293" s="56" t="s">
        <v>10</v>
      </c>
      <c r="D1293" s="30" t="s">
        <v>541</v>
      </c>
      <c r="E1293" s="30" t="s">
        <v>1293</v>
      </c>
      <c r="F1293" s="45" t="s">
        <v>4686</v>
      </c>
    </row>
    <row r="1294" spans="1:6" ht="15.75">
      <c r="A1294" s="44" t="s">
        <v>4691</v>
      </c>
      <c r="B1294" s="30" t="s">
        <v>47</v>
      </c>
      <c r="C1294" s="56" t="s">
        <v>10</v>
      </c>
      <c r="D1294" s="30" t="s">
        <v>4693</v>
      </c>
      <c r="E1294" s="30" t="s">
        <v>4692</v>
      </c>
      <c r="F1294" s="45" t="s">
        <v>4694</v>
      </c>
    </row>
    <row r="1295" spans="1:6" ht="15.75">
      <c r="A1295" s="44" t="s">
        <v>4695</v>
      </c>
      <c r="B1295" s="30" t="s">
        <v>138</v>
      </c>
      <c r="C1295" s="56" t="s">
        <v>10</v>
      </c>
      <c r="D1295" s="30" t="s">
        <v>4697</v>
      </c>
      <c r="E1295" s="30" t="s">
        <v>4696</v>
      </c>
      <c r="F1295" s="45" t="s">
        <v>4698</v>
      </c>
    </row>
    <row r="1296" spans="1:6" ht="15.75">
      <c r="A1296" s="44" t="s">
        <v>4704</v>
      </c>
      <c r="B1296" s="30" t="s">
        <v>4706</v>
      </c>
      <c r="C1296" s="56" t="s">
        <v>10</v>
      </c>
      <c r="D1296" s="30" t="s">
        <v>3547</v>
      </c>
      <c r="E1296" s="30" t="s">
        <v>4705</v>
      </c>
      <c r="F1296" s="45" t="s">
        <v>4707</v>
      </c>
    </row>
    <row r="1297" spans="1:6" ht="15.75">
      <c r="A1297" s="44" t="s">
        <v>4708</v>
      </c>
      <c r="B1297" s="30" t="s">
        <v>1590</v>
      </c>
      <c r="C1297" s="56" t="s">
        <v>10</v>
      </c>
      <c r="D1297" s="30" t="s">
        <v>3287</v>
      </c>
      <c r="E1297" s="30" t="s">
        <v>4709</v>
      </c>
      <c r="F1297" s="45" t="s">
        <v>4710</v>
      </c>
    </row>
    <row r="1298" spans="1:6" ht="15.75">
      <c r="A1298" s="44" t="s">
        <v>4711</v>
      </c>
      <c r="B1298" s="30" t="s">
        <v>47</v>
      </c>
      <c r="C1298" s="56" t="s">
        <v>10</v>
      </c>
      <c r="D1298" s="30" t="s">
        <v>4712</v>
      </c>
      <c r="E1298" s="30" t="s">
        <v>147</v>
      </c>
      <c r="F1298" s="45" t="s">
        <v>4713</v>
      </c>
    </row>
    <row r="1299" spans="1:6" ht="15.75">
      <c r="A1299" s="44" t="s">
        <v>4714</v>
      </c>
      <c r="B1299" s="30" t="s">
        <v>47</v>
      </c>
      <c r="C1299" s="56" t="s">
        <v>10</v>
      </c>
      <c r="D1299" s="30" t="s">
        <v>2405</v>
      </c>
      <c r="E1299" s="30" t="s">
        <v>4715</v>
      </c>
      <c r="F1299" s="45" t="s">
        <v>4716</v>
      </c>
    </row>
    <row r="1300" spans="1:6" ht="15.75">
      <c r="A1300" s="44" t="s">
        <v>4717</v>
      </c>
      <c r="B1300" s="30" t="s">
        <v>630</v>
      </c>
      <c r="C1300" s="56" t="s">
        <v>10</v>
      </c>
      <c r="D1300" s="30" t="s">
        <v>1186</v>
      </c>
      <c r="E1300" s="30" t="s">
        <v>2307</v>
      </c>
      <c r="F1300" s="45" t="s">
        <v>4718</v>
      </c>
    </row>
    <row r="1301" spans="1:6" ht="15.75">
      <c r="A1301" s="44" t="s">
        <v>4719</v>
      </c>
      <c r="B1301" s="30" t="s">
        <v>47</v>
      </c>
      <c r="C1301" s="56" t="s">
        <v>10</v>
      </c>
      <c r="D1301" s="30" t="s">
        <v>357</v>
      </c>
      <c r="E1301" s="30" t="s">
        <v>4720</v>
      </c>
      <c r="F1301" s="45" t="s">
        <v>4721</v>
      </c>
    </row>
    <row r="1302" spans="1:6" ht="15.75">
      <c r="A1302" s="44" t="s">
        <v>4722</v>
      </c>
      <c r="B1302" s="30" t="s">
        <v>47</v>
      </c>
      <c r="C1302" s="56" t="s">
        <v>10</v>
      </c>
      <c r="D1302" s="30" t="s">
        <v>1256</v>
      </c>
      <c r="E1302" s="30" t="s">
        <v>4723</v>
      </c>
      <c r="F1302" s="45" t="s">
        <v>4724</v>
      </c>
    </row>
    <row r="1303" spans="1:6" ht="15.75">
      <c r="A1303" s="44" t="s">
        <v>4735</v>
      </c>
      <c r="B1303" s="30" t="s">
        <v>47</v>
      </c>
      <c r="C1303" s="56" t="s">
        <v>10</v>
      </c>
      <c r="D1303" s="30" t="s">
        <v>51</v>
      </c>
      <c r="E1303" s="30" t="s">
        <v>4736</v>
      </c>
      <c r="F1303" s="45" t="s">
        <v>4737</v>
      </c>
    </row>
    <row r="1304" spans="1:6" ht="15.75">
      <c r="A1304" s="44" t="s">
        <v>4738</v>
      </c>
      <c r="B1304" s="30" t="s">
        <v>4740</v>
      </c>
      <c r="C1304" s="56" t="s">
        <v>10</v>
      </c>
      <c r="D1304" s="30" t="s">
        <v>439</v>
      </c>
      <c r="E1304" s="30" t="s">
        <v>4739</v>
      </c>
      <c r="F1304" s="45" t="s">
        <v>4741</v>
      </c>
    </row>
    <row r="1305" spans="1:6" ht="15.75">
      <c r="A1305" s="44" t="s">
        <v>4746</v>
      </c>
      <c r="B1305" s="30" t="s">
        <v>47</v>
      </c>
      <c r="C1305" s="56" t="s">
        <v>10</v>
      </c>
      <c r="D1305" s="30" t="s">
        <v>1018</v>
      </c>
      <c r="E1305" s="30" t="s">
        <v>4747</v>
      </c>
      <c r="F1305" s="45" t="s">
        <v>4748</v>
      </c>
    </row>
    <row r="1306" spans="1:6" ht="15.75">
      <c r="A1306" s="44" t="s">
        <v>4749</v>
      </c>
      <c r="B1306" s="30" t="s">
        <v>47</v>
      </c>
      <c r="C1306" s="56" t="s">
        <v>10</v>
      </c>
      <c r="D1306" s="30" t="s">
        <v>110</v>
      </c>
      <c r="E1306" s="30" t="s">
        <v>4750</v>
      </c>
      <c r="F1306" s="45" t="s">
        <v>4751</v>
      </c>
    </row>
    <row r="1307" spans="1:6" ht="15.75">
      <c r="A1307" s="44" t="s">
        <v>4752</v>
      </c>
      <c r="B1307" s="30" t="s">
        <v>47</v>
      </c>
      <c r="C1307" s="56" t="s">
        <v>10</v>
      </c>
      <c r="D1307" s="30" t="s">
        <v>784</v>
      </c>
      <c r="E1307" s="30" t="s">
        <v>4753</v>
      </c>
      <c r="F1307" s="45" t="s">
        <v>4754</v>
      </c>
    </row>
    <row r="1308" spans="1:6" ht="15.75">
      <c r="A1308" s="44" t="s">
        <v>4758</v>
      </c>
      <c r="B1308" s="30" t="s">
        <v>3029</v>
      </c>
      <c r="C1308" s="56" t="s">
        <v>10</v>
      </c>
      <c r="D1308" s="30" t="s">
        <v>334</v>
      </c>
      <c r="E1308" s="30" t="s">
        <v>4591</v>
      </c>
      <c r="F1308" s="45" t="s">
        <v>4759</v>
      </c>
    </row>
    <row r="1309" spans="1:6" ht="15.75">
      <c r="A1309" s="44" t="s">
        <v>4760</v>
      </c>
      <c r="B1309" s="30" t="s">
        <v>4762</v>
      </c>
      <c r="C1309" s="56" t="s">
        <v>10</v>
      </c>
      <c r="D1309" s="30" t="s">
        <v>364</v>
      </c>
      <c r="E1309" s="30" t="s">
        <v>4761</v>
      </c>
      <c r="F1309" s="45" t="s">
        <v>4763</v>
      </c>
    </row>
    <row r="1310" spans="1:6" ht="15.75">
      <c r="A1310" s="44" t="s">
        <v>4764</v>
      </c>
      <c r="B1310" s="30" t="s">
        <v>47</v>
      </c>
      <c r="C1310" s="56" t="s">
        <v>10</v>
      </c>
      <c r="D1310" s="30" t="s">
        <v>4766</v>
      </c>
      <c r="E1310" s="30" t="s">
        <v>4765</v>
      </c>
      <c r="F1310" s="45" t="s">
        <v>4767</v>
      </c>
    </row>
    <row r="1311" spans="1:6" ht="15.75">
      <c r="A1311" s="44" t="s">
        <v>4768</v>
      </c>
      <c r="B1311" s="30" t="s">
        <v>4770</v>
      </c>
      <c r="C1311" s="56" t="s">
        <v>10</v>
      </c>
      <c r="D1311" s="30" t="s">
        <v>1647</v>
      </c>
      <c r="E1311" s="30" t="s">
        <v>4769</v>
      </c>
      <c r="F1311" s="45" t="s">
        <v>4771</v>
      </c>
    </row>
    <row r="1312" spans="1:6" ht="15.75">
      <c r="A1312" s="44" t="s">
        <v>4772</v>
      </c>
      <c r="B1312" s="30" t="s">
        <v>1989</v>
      </c>
      <c r="C1312" s="56" t="s">
        <v>10</v>
      </c>
      <c r="D1312" s="30" t="s">
        <v>4773</v>
      </c>
      <c r="E1312" s="30" t="s">
        <v>1319</v>
      </c>
      <c r="F1312" s="45" t="s">
        <v>4774</v>
      </c>
    </row>
    <row r="1313" spans="1:6" ht="15.75">
      <c r="A1313" s="44" t="s">
        <v>4775</v>
      </c>
      <c r="B1313" s="30" t="s">
        <v>47</v>
      </c>
      <c r="C1313" s="56" t="s">
        <v>10</v>
      </c>
      <c r="D1313" s="30" t="s">
        <v>1483</v>
      </c>
      <c r="E1313" s="30" t="s">
        <v>4776</v>
      </c>
      <c r="F1313" s="45" t="s">
        <v>4777</v>
      </c>
    </row>
    <row r="1314" spans="1:6" ht="15.75">
      <c r="A1314" s="44" t="s">
        <v>4794</v>
      </c>
      <c r="B1314" s="30" t="s">
        <v>47</v>
      </c>
      <c r="C1314" s="56" t="s">
        <v>10</v>
      </c>
      <c r="D1314" s="30" t="s">
        <v>4796</v>
      </c>
      <c r="E1314" s="30" t="s">
        <v>4795</v>
      </c>
      <c r="F1314" s="45" t="s">
        <v>4797</v>
      </c>
    </row>
    <row r="1315" spans="1:6" ht="15.75">
      <c r="A1315" s="44" t="s">
        <v>4798</v>
      </c>
      <c r="B1315" s="30" t="s">
        <v>47</v>
      </c>
      <c r="C1315" s="56" t="s">
        <v>10</v>
      </c>
      <c r="D1315" s="30" t="s">
        <v>4800</v>
      </c>
      <c r="E1315" s="30" t="s">
        <v>4799</v>
      </c>
      <c r="F1315" s="45" t="s">
        <v>4801</v>
      </c>
    </row>
    <row r="1316" spans="1:6" ht="15.75">
      <c r="A1316" s="44" t="s">
        <v>4802</v>
      </c>
      <c r="B1316" s="30" t="s">
        <v>3</v>
      </c>
      <c r="C1316" s="56" t="s">
        <v>10</v>
      </c>
      <c r="D1316" s="30" t="s">
        <v>41</v>
      </c>
      <c r="E1316" s="30" t="s">
        <v>1760</v>
      </c>
      <c r="F1316" s="45" t="s">
        <v>4803</v>
      </c>
    </row>
    <row r="1317" spans="1:6" ht="15.75">
      <c r="A1317" s="44" t="s">
        <v>4804</v>
      </c>
      <c r="B1317" s="30" t="s">
        <v>4805</v>
      </c>
      <c r="C1317" s="56" t="s">
        <v>10</v>
      </c>
      <c r="D1317" s="30" t="s">
        <v>537</v>
      </c>
      <c r="E1317" s="30" t="s">
        <v>1540</v>
      </c>
      <c r="F1317" s="45" t="s">
        <v>4806</v>
      </c>
    </row>
    <row r="1318" spans="1:6" ht="15.75">
      <c r="A1318" s="44" t="s">
        <v>4807</v>
      </c>
      <c r="B1318" s="30" t="s">
        <v>47</v>
      </c>
      <c r="C1318" s="56" t="s">
        <v>10</v>
      </c>
      <c r="D1318" s="30" t="s">
        <v>418</v>
      </c>
      <c r="E1318" s="30" t="s">
        <v>4808</v>
      </c>
      <c r="F1318" s="45" t="s">
        <v>4809</v>
      </c>
    </row>
    <row r="1319" spans="1:6" ht="15.75">
      <c r="A1319" s="44" t="s">
        <v>4810</v>
      </c>
      <c r="B1319" s="30" t="s">
        <v>47</v>
      </c>
      <c r="C1319" s="56" t="s">
        <v>10</v>
      </c>
      <c r="D1319" s="30" t="s">
        <v>2168</v>
      </c>
      <c r="E1319" s="30" t="s">
        <v>4811</v>
      </c>
      <c r="F1319" s="45" t="s">
        <v>4812</v>
      </c>
    </row>
    <row r="1320" spans="1:6" ht="15.75">
      <c r="A1320" s="44" t="s">
        <v>397</v>
      </c>
      <c r="B1320" s="30" t="s">
        <v>47</v>
      </c>
      <c r="C1320" s="56" t="s">
        <v>10</v>
      </c>
      <c r="D1320" s="30" t="s">
        <v>66</v>
      </c>
      <c r="E1320" s="30" t="s">
        <v>66</v>
      </c>
      <c r="F1320" s="45" t="s">
        <v>4813</v>
      </c>
    </row>
    <row r="1321" spans="1:6" ht="15.75">
      <c r="A1321" s="44" t="s">
        <v>4814</v>
      </c>
      <c r="B1321" s="30" t="s">
        <v>4817</v>
      </c>
      <c r="C1321" s="56" t="s">
        <v>10</v>
      </c>
      <c r="D1321" s="30" t="s">
        <v>4816</v>
      </c>
      <c r="E1321" s="30" t="s">
        <v>4815</v>
      </c>
      <c r="F1321" s="45" t="s">
        <v>4818</v>
      </c>
    </row>
    <row r="1322" spans="1:6" ht="15.75">
      <c r="A1322" s="44" t="s">
        <v>4819</v>
      </c>
      <c r="B1322" s="30" t="s">
        <v>4821</v>
      </c>
      <c r="C1322" s="56" t="s">
        <v>10</v>
      </c>
      <c r="D1322" s="30" t="s">
        <v>806</v>
      </c>
      <c r="E1322" s="30" t="s">
        <v>4820</v>
      </c>
      <c r="F1322" s="45" t="s">
        <v>4822</v>
      </c>
    </row>
    <row r="1323" spans="1:6" ht="15.75">
      <c r="A1323" s="44" t="s">
        <v>4831</v>
      </c>
      <c r="B1323" s="30" t="s">
        <v>47</v>
      </c>
      <c r="C1323" s="56" t="s">
        <v>10</v>
      </c>
      <c r="D1323" s="30" t="s">
        <v>4833</v>
      </c>
      <c r="E1323" s="30" t="s">
        <v>4832</v>
      </c>
      <c r="F1323" s="45" t="s">
        <v>4834</v>
      </c>
    </row>
    <row r="1324" spans="1:6" ht="15.75">
      <c r="A1324" s="44" t="s">
        <v>4839</v>
      </c>
      <c r="B1324" s="30" t="s">
        <v>3</v>
      </c>
      <c r="C1324" s="56" t="s">
        <v>10</v>
      </c>
      <c r="D1324" s="30" t="s">
        <v>4841</v>
      </c>
      <c r="E1324" s="30" t="s">
        <v>4840</v>
      </c>
      <c r="F1324" s="45" t="s">
        <v>4842</v>
      </c>
    </row>
    <row r="1325" spans="1:6" ht="15.75">
      <c r="A1325" s="44" t="s">
        <v>816</v>
      </c>
      <c r="B1325" s="30" t="s">
        <v>818</v>
      </c>
      <c r="C1325" s="56" t="s">
        <v>10</v>
      </c>
      <c r="D1325" s="30" t="s">
        <v>27</v>
      </c>
      <c r="E1325" s="30" t="s">
        <v>817</v>
      </c>
      <c r="F1325" s="45" t="s">
        <v>819</v>
      </c>
    </row>
    <row r="1326" spans="1:6" ht="15.75">
      <c r="A1326" s="44" t="s">
        <v>128</v>
      </c>
      <c r="B1326" s="30" t="s">
        <v>3</v>
      </c>
      <c r="C1326" s="31" t="s">
        <v>129</v>
      </c>
      <c r="D1326" s="30" t="s">
        <v>3</v>
      </c>
      <c r="E1326" s="30" t="s">
        <v>3</v>
      </c>
      <c r="F1326" s="45"/>
    </row>
    <row r="1327" spans="1:6" ht="15.75">
      <c r="A1327" s="44" t="s">
        <v>128</v>
      </c>
      <c r="B1327" s="30" t="s">
        <v>3</v>
      </c>
      <c r="C1327" s="31" t="s">
        <v>129</v>
      </c>
      <c r="D1327" s="30" t="s">
        <v>3</v>
      </c>
      <c r="E1327" s="30" t="s">
        <v>3</v>
      </c>
      <c r="F1327" s="45"/>
    </row>
    <row r="1328" spans="1:6" ht="15.75">
      <c r="A1328" s="44" t="s">
        <v>128</v>
      </c>
      <c r="B1328" s="30" t="s">
        <v>3</v>
      </c>
      <c r="C1328" s="31" t="s">
        <v>129</v>
      </c>
      <c r="D1328" s="30" t="s">
        <v>3</v>
      </c>
      <c r="E1328" s="30" t="s">
        <v>3</v>
      </c>
      <c r="F1328" s="45"/>
    </row>
    <row r="1329" spans="1:6" ht="15.75">
      <c r="A1329" s="44" t="s">
        <v>128</v>
      </c>
      <c r="B1329" s="30" t="s">
        <v>3</v>
      </c>
      <c r="C1329" s="31" t="s">
        <v>129</v>
      </c>
      <c r="D1329" s="30" t="s">
        <v>3</v>
      </c>
      <c r="E1329" s="30" t="s">
        <v>3</v>
      </c>
      <c r="F1329" s="45"/>
    </row>
    <row r="1330" spans="1:6" ht="15.75">
      <c r="A1330" s="44" t="s">
        <v>128</v>
      </c>
      <c r="B1330" s="30" t="s">
        <v>3</v>
      </c>
      <c r="C1330" s="31" t="s">
        <v>129</v>
      </c>
      <c r="D1330" s="30" t="s">
        <v>3</v>
      </c>
      <c r="E1330" s="30" t="s">
        <v>3</v>
      </c>
      <c r="F1330" s="45"/>
    </row>
    <row r="1331" spans="1:6" ht="15.75">
      <c r="A1331" s="44" t="s">
        <v>128</v>
      </c>
      <c r="B1331" s="30" t="s">
        <v>3</v>
      </c>
      <c r="C1331" s="31" t="s">
        <v>129</v>
      </c>
      <c r="D1331" s="30" t="s">
        <v>3</v>
      </c>
      <c r="E1331" s="30" t="s">
        <v>3</v>
      </c>
      <c r="F1331" s="45"/>
    </row>
    <row r="1332" spans="1:6" ht="15.75">
      <c r="A1332" s="44" t="s">
        <v>128</v>
      </c>
      <c r="B1332" s="30" t="s">
        <v>3</v>
      </c>
      <c r="C1332" s="31" t="s">
        <v>129</v>
      </c>
      <c r="D1332" s="30" t="s">
        <v>3</v>
      </c>
      <c r="E1332" s="30" t="s">
        <v>3</v>
      </c>
      <c r="F1332" s="45"/>
    </row>
    <row r="1333" spans="1:6" ht="15.75">
      <c r="A1333" s="44" t="s">
        <v>128</v>
      </c>
      <c r="B1333" s="30" t="s">
        <v>3</v>
      </c>
      <c r="C1333" s="31" t="s">
        <v>129</v>
      </c>
      <c r="D1333" s="30" t="s">
        <v>3</v>
      </c>
      <c r="E1333" s="30" t="s">
        <v>3</v>
      </c>
      <c r="F1333" s="45"/>
    </row>
    <row r="1334" spans="1:6" ht="15.75">
      <c r="A1334" s="44" t="s">
        <v>128</v>
      </c>
      <c r="B1334" s="30" t="s">
        <v>3</v>
      </c>
      <c r="C1334" s="31" t="s">
        <v>129</v>
      </c>
      <c r="D1334" s="30" t="s">
        <v>3</v>
      </c>
      <c r="E1334" s="30" t="s">
        <v>3</v>
      </c>
      <c r="F1334" s="45"/>
    </row>
    <row r="1335" spans="1:6" ht="15.75">
      <c r="A1335" s="44" t="s">
        <v>128</v>
      </c>
      <c r="B1335" s="30" t="s">
        <v>3</v>
      </c>
      <c r="C1335" s="31" t="s">
        <v>129</v>
      </c>
      <c r="D1335" s="30" t="s">
        <v>3</v>
      </c>
      <c r="E1335" s="30" t="s">
        <v>3</v>
      </c>
      <c r="F1335" s="45"/>
    </row>
    <row r="1336" spans="1:6" ht="15.75">
      <c r="A1336" s="44" t="s">
        <v>128</v>
      </c>
      <c r="B1336" s="30" t="s">
        <v>3</v>
      </c>
      <c r="C1336" s="31" t="s">
        <v>129</v>
      </c>
      <c r="D1336" s="30" t="s">
        <v>3</v>
      </c>
      <c r="E1336" s="30" t="s">
        <v>3</v>
      </c>
      <c r="F1336" s="45"/>
    </row>
    <row r="1337" spans="1:6" ht="15.75">
      <c r="A1337" s="44" t="s">
        <v>128</v>
      </c>
      <c r="B1337" s="30" t="s">
        <v>3</v>
      </c>
      <c r="C1337" s="31" t="s">
        <v>129</v>
      </c>
      <c r="D1337" s="30" t="s">
        <v>3</v>
      </c>
      <c r="E1337" s="30" t="s">
        <v>3</v>
      </c>
      <c r="F1337" s="45"/>
    </row>
    <row r="1338" spans="1:6" ht="15.75">
      <c r="A1338" s="44" t="s">
        <v>128</v>
      </c>
      <c r="B1338" s="30" t="s">
        <v>3</v>
      </c>
      <c r="C1338" s="31" t="s">
        <v>129</v>
      </c>
      <c r="D1338" s="30" t="s">
        <v>3</v>
      </c>
      <c r="E1338" s="30" t="s">
        <v>3</v>
      </c>
      <c r="F1338" s="45"/>
    </row>
    <row r="1339" spans="1:6" ht="15.75">
      <c r="A1339" s="44" t="s">
        <v>128</v>
      </c>
      <c r="B1339" s="30" t="s">
        <v>3</v>
      </c>
      <c r="C1339" s="31" t="s">
        <v>129</v>
      </c>
      <c r="D1339" s="30" t="s">
        <v>3</v>
      </c>
      <c r="E1339" s="30" t="s">
        <v>3</v>
      </c>
      <c r="F1339" s="45"/>
    </row>
    <row r="1340" spans="1:6" ht="15.75">
      <c r="A1340" s="44" t="s">
        <v>128</v>
      </c>
      <c r="B1340" s="30" t="s">
        <v>3</v>
      </c>
      <c r="C1340" s="31" t="s">
        <v>129</v>
      </c>
      <c r="D1340" s="30" t="s">
        <v>3</v>
      </c>
      <c r="E1340" s="30" t="s">
        <v>3</v>
      </c>
      <c r="F1340" s="45"/>
    </row>
    <row r="1341" spans="1:6" ht="15.75">
      <c r="A1341" s="44" t="s">
        <v>128</v>
      </c>
      <c r="B1341" s="30" t="s">
        <v>3</v>
      </c>
      <c r="C1341" s="31" t="s">
        <v>129</v>
      </c>
      <c r="D1341" s="30" t="s">
        <v>3</v>
      </c>
      <c r="E1341" s="30" t="s">
        <v>3</v>
      </c>
      <c r="F1341" s="45"/>
    </row>
    <row r="1342" spans="1:6" ht="15.75">
      <c r="A1342" s="44" t="s">
        <v>128</v>
      </c>
      <c r="B1342" s="30" t="s">
        <v>3</v>
      </c>
      <c r="C1342" s="31" t="s">
        <v>129</v>
      </c>
      <c r="D1342" s="30" t="s">
        <v>3</v>
      </c>
      <c r="E1342" s="30" t="s">
        <v>3</v>
      </c>
      <c r="F1342" s="45"/>
    </row>
    <row r="1343" spans="1:6" ht="15.75">
      <c r="A1343" s="44" t="s">
        <v>128</v>
      </c>
      <c r="B1343" s="30" t="s">
        <v>3</v>
      </c>
      <c r="C1343" s="31" t="s">
        <v>129</v>
      </c>
      <c r="D1343" s="30" t="s">
        <v>3</v>
      </c>
      <c r="E1343" s="30" t="s">
        <v>3</v>
      </c>
      <c r="F1343" s="45"/>
    </row>
    <row r="1344" spans="1:6" ht="15.75">
      <c r="A1344" s="44" t="s">
        <v>128</v>
      </c>
      <c r="B1344" s="30" t="s">
        <v>3</v>
      </c>
      <c r="C1344" s="31" t="s">
        <v>129</v>
      </c>
      <c r="D1344" s="30" t="s">
        <v>3</v>
      </c>
      <c r="E1344" s="30" t="s">
        <v>3</v>
      </c>
      <c r="F1344" s="45"/>
    </row>
    <row r="1345" spans="1:6" ht="15.75">
      <c r="A1345" s="44" t="s">
        <v>128</v>
      </c>
      <c r="B1345" s="30" t="s">
        <v>3</v>
      </c>
      <c r="C1345" s="31" t="s">
        <v>129</v>
      </c>
      <c r="D1345" s="30" t="s">
        <v>3</v>
      </c>
      <c r="E1345" s="30" t="s">
        <v>3</v>
      </c>
      <c r="F1345" s="45"/>
    </row>
    <row r="1346" spans="1:6" ht="15.75">
      <c r="A1346" s="44" t="s">
        <v>128</v>
      </c>
      <c r="B1346" s="30" t="s">
        <v>3</v>
      </c>
      <c r="C1346" s="31" t="s">
        <v>129</v>
      </c>
      <c r="D1346" s="30" t="s">
        <v>3</v>
      </c>
      <c r="E1346" s="30" t="s">
        <v>3</v>
      </c>
      <c r="F1346" s="45"/>
    </row>
    <row r="1347" spans="1:6" ht="15.75">
      <c r="A1347" s="44" t="s">
        <v>128</v>
      </c>
      <c r="B1347" s="30" t="s">
        <v>3</v>
      </c>
      <c r="C1347" s="31" t="s">
        <v>129</v>
      </c>
      <c r="D1347" s="30" t="s">
        <v>3</v>
      </c>
      <c r="E1347" s="30" t="s">
        <v>3</v>
      </c>
      <c r="F1347" s="45"/>
    </row>
    <row r="1348" spans="1:6" ht="15.75">
      <c r="A1348" s="44" t="s">
        <v>128</v>
      </c>
      <c r="B1348" s="30" t="s">
        <v>3</v>
      </c>
      <c r="C1348" s="31" t="s">
        <v>129</v>
      </c>
      <c r="D1348" s="30" t="s">
        <v>3</v>
      </c>
      <c r="E1348" s="30" t="s">
        <v>3</v>
      </c>
      <c r="F1348" s="45"/>
    </row>
    <row r="1349" spans="1:6" ht="15.75">
      <c r="A1349" s="44" t="s">
        <v>128</v>
      </c>
      <c r="B1349" s="30" t="s">
        <v>3</v>
      </c>
      <c r="C1349" s="31" t="s">
        <v>129</v>
      </c>
      <c r="D1349" s="30" t="s">
        <v>3</v>
      </c>
      <c r="E1349" s="30" t="s">
        <v>3</v>
      </c>
      <c r="F1349" s="45"/>
    </row>
    <row r="1350" spans="1:6" ht="15.75">
      <c r="A1350" s="44" t="s">
        <v>128</v>
      </c>
      <c r="B1350" s="30" t="s">
        <v>3</v>
      </c>
      <c r="C1350" s="31" t="s">
        <v>129</v>
      </c>
      <c r="D1350" s="30" t="s">
        <v>3</v>
      </c>
      <c r="E1350" s="30" t="s">
        <v>3</v>
      </c>
      <c r="F1350" s="45"/>
    </row>
    <row r="1351" spans="1:6" ht="15.75">
      <c r="A1351" s="44" t="s">
        <v>128</v>
      </c>
      <c r="B1351" s="30" t="s">
        <v>3</v>
      </c>
      <c r="C1351" s="31" t="s">
        <v>129</v>
      </c>
      <c r="D1351" s="30" t="s">
        <v>3</v>
      </c>
      <c r="E1351" s="30" t="s">
        <v>3</v>
      </c>
      <c r="F1351" s="45"/>
    </row>
    <row r="1352" spans="1:6" ht="15.75">
      <c r="A1352" s="44" t="s">
        <v>1825</v>
      </c>
      <c r="B1352" s="30" t="s">
        <v>3</v>
      </c>
      <c r="C1352" s="31" t="s">
        <v>129</v>
      </c>
      <c r="D1352" s="30" t="s">
        <v>3</v>
      </c>
      <c r="E1352" s="30" t="s">
        <v>3</v>
      </c>
      <c r="F1352" s="45"/>
    </row>
    <row r="1353" spans="1:6" ht="15.75">
      <c r="A1353" s="44" t="s">
        <v>128</v>
      </c>
      <c r="B1353" s="30" t="s">
        <v>3</v>
      </c>
      <c r="C1353" s="31" t="s">
        <v>129</v>
      </c>
      <c r="D1353" s="30" t="s">
        <v>3</v>
      </c>
      <c r="E1353" s="30" t="s">
        <v>3</v>
      </c>
      <c r="F1353" s="45"/>
    </row>
    <row r="1354" spans="1:6" ht="15.75">
      <c r="A1354" s="44" t="s">
        <v>128</v>
      </c>
      <c r="B1354" s="30" t="s">
        <v>3</v>
      </c>
      <c r="C1354" s="31" t="s">
        <v>129</v>
      </c>
      <c r="D1354" s="30" t="s">
        <v>3</v>
      </c>
      <c r="E1354" s="30" t="s">
        <v>3</v>
      </c>
      <c r="F1354" s="45"/>
    </row>
    <row r="1355" spans="1:6" ht="15.75">
      <c r="A1355" s="44" t="s">
        <v>128</v>
      </c>
      <c r="B1355" s="30" t="s">
        <v>3</v>
      </c>
      <c r="C1355" s="31" t="s">
        <v>129</v>
      </c>
      <c r="D1355" s="30" t="s">
        <v>3</v>
      </c>
      <c r="E1355" s="30" t="s">
        <v>3</v>
      </c>
      <c r="F1355" s="45"/>
    </row>
    <row r="1356" spans="1:6" ht="15.75">
      <c r="A1356" s="44" t="s">
        <v>128</v>
      </c>
      <c r="B1356" s="30" t="s">
        <v>3</v>
      </c>
      <c r="C1356" s="31" t="s">
        <v>129</v>
      </c>
      <c r="D1356" s="30" t="s">
        <v>3</v>
      </c>
      <c r="E1356" s="30" t="s">
        <v>3</v>
      </c>
      <c r="F1356" s="45"/>
    </row>
    <row r="1357" spans="1:6" ht="15.75">
      <c r="A1357" s="44" t="s">
        <v>128</v>
      </c>
      <c r="B1357" s="30" t="s">
        <v>3</v>
      </c>
      <c r="C1357" s="31" t="s">
        <v>129</v>
      </c>
      <c r="D1357" s="30" t="s">
        <v>3</v>
      </c>
      <c r="E1357" s="30" t="s">
        <v>3</v>
      </c>
      <c r="F1357" s="45"/>
    </row>
    <row r="1358" spans="1:6" ht="15.75">
      <c r="A1358" s="44" t="s">
        <v>128</v>
      </c>
      <c r="B1358" s="30" t="s">
        <v>3</v>
      </c>
      <c r="C1358" s="31" t="s">
        <v>129</v>
      </c>
      <c r="D1358" s="30" t="s">
        <v>3</v>
      </c>
      <c r="E1358" s="30" t="s">
        <v>3</v>
      </c>
      <c r="F1358" s="45"/>
    </row>
    <row r="1359" spans="1:6" ht="15.75">
      <c r="A1359" s="44" t="s">
        <v>128</v>
      </c>
      <c r="B1359" s="30" t="s">
        <v>3</v>
      </c>
      <c r="C1359" s="31" t="s">
        <v>129</v>
      </c>
      <c r="D1359" s="30" t="s">
        <v>3</v>
      </c>
      <c r="E1359" s="30" t="s">
        <v>3</v>
      </c>
      <c r="F1359" s="45"/>
    </row>
    <row r="1360" spans="1:6" ht="15.75">
      <c r="A1360" s="44" t="s">
        <v>128</v>
      </c>
      <c r="B1360" s="30" t="s">
        <v>3</v>
      </c>
      <c r="C1360" s="31" t="s">
        <v>129</v>
      </c>
      <c r="D1360" s="30" t="s">
        <v>3</v>
      </c>
      <c r="E1360" s="30" t="s">
        <v>3</v>
      </c>
      <c r="F1360" s="45"/>
    </row>
    <row r="1361" spans="1:6" ht="15.75">
      <c r="A1361" s="44" t="s">
        <v>128</v>
      </c>
      <c r="B1361" s="30" t="s">
        <v>3</v>
      </c>
      <c r="C1361" s="31" t="s">
        <v>129</v>
      </c>
      <c r="D1361" s="30" t="s">
        <v>3</v>
      </c>
      <c r="E1361" s="30" t="s">
        <v>3</v>
      </c>
      <c r="F1361" s="45"/>
    </row>
    <row r="1362" spans="1:6" ht="15.75">
      <c r="A1362" s="44" t="s">
        <v>128</v>
      </c>
      <c r="B1362" s="30" t="s">
        <v>3</v>
      </c>
      <c r="C1362" s="31" t="s">
        <v>129</v>
      </c>
      <c r="D1362" s="30" t="s">
        <v>3</v>
      </c>
      <c r="E1362" s="30" t="s">
        <v>3</v>
      </c>
      <c r="F1362" s="45"/>
    </row>
    <row r="1363" spans="1:6" ht="15.75">
      <c r="A1363" s="44" t="s">
        <v>128</v>
      </c>
      <c r="B1363" s="30" t="s">
        <v>3</v>
      </c>
      <c r="C1363" s="31" t="s">
        <v>129</v>
      </c>
      <c r="D1363" s="30" t="s">
        <v>3</v>
      </c>
      <c r="E1363" s="30" t="s">
        <v>3</v>
      </c>
      <c r="F1363" s="45"/>
    </row>
    <row r="1364" spans="1:6" ht="15.75">
      <c r="A1364" s="44" t="s">
        <v>128</v>
      </c>
      <c r="B1364" s="30" t="s">
        <v>3</v>
      </c>
      <c r="C1364" s="31" t="s">
        <v>129</v>
      </c>
      <c r="D1364" s="30" t="s">
        <v>3</v>
      </c>
      <c r="E1364" s="30" t="s">
        <v>3</v>
      </c>
      <c r="F1364" s="45"/>
    </row>
    <row r="1365" spans="1:6" ht="15.75">
      <c r="A1365" s="44" t="s">
        <v>128</v>
      </c>
      <c r="B1365" s="30" t="s">
        <v>3</v>
      </c>
      <c r="C1365" s="31" t="s">
        <v>129</v>
      </c>
      <c r="D1365" s="30" t="s">
        <v>3</v>
      </c>
      <c r="E1365" s="30" t="s">
        <v>3</v>
      </c>
      <c r="F1365" s="45"/>
    </row>
    <row r="1366" spans="1:6" ht="15.75">
      <c r="A1366" s="44" t="s">
        <v>128</v>
      </c>
      <c r="B1366" s="30" t="s">
        <v>3</v>
      </c>
      <c r="C1366" s="31" t="s">
        <v>129</v>
      </c>
      <c r="D1366" s="30" t="s">
        <v>3</v>
      </c>
      <c r="E1366" s="30" t="s">
        <v>3</v>
      </c>
      <c r="F1366" s="45"/>
    </row>
    <row r="1367" spans="1:6" ht="15.75">
      <c r="A1367" s="44" t="s">
        <v>128</v>
      </c>
      <c r="B1367" s="30" t="s">
        <v>3</v>
      </c>
      <c r="C1367" s="31" t="s">
        <v>129</v>
      </c>
      <c r="D1367" s="30" t="s">
        <v>3</v>
      </c>
      <c r="E1367" s="30" t="s">
        <v>3</v>
      </c>
      <c r="F1367" s="45"/>
    </row>
    <row r="1368" spans="1:6" ht="15.75">
      <c r="A1368" s="44" t="s">
        <v>128</v>
      </c>
      <c r="B1368" s="30" t="s">
        <v>3</v>
      </c>
      <c r="C1368" s="31" t="s">
        <v>129</v>
      </c>
      <c r="D1368" s="30" t="s">
        <v>3</v>
      </c>
      <c r="E1368" s="30" t="s">
        <v>3</v>
      </c>
      <c r="F1368" s="45"/>
    </row>
    <row r="1369" spans="1:6" ht="15.75">
      <c r="A1369" s="44" t="s">
        <v>128</v>
      </c>
      <c r="B1369" s="30" t="s">
        <v>3</v>
      </c>
      <c r="C1369" s="31" t="s">
        <v>129</v>
      </c>
      <c r="D1369" s="30" t="s">
        <v>3</v>
      </c>
      <c r="E1369" s="30" t="s">
        <v>3</v>
      </c>
      <c r="F1369" s="45"/>
    </row>
    <row r="1370" spans="1:6" ht="15.75">
      <c r="A1370" s="44" t="s">
        <v>128</v>
      </c>
      <c r="B1370" s="30" t="s">
        <v>3</v>
      </c>
      <c r="C1370" s="31" t="s">
        <v>129</v>
      </c>
      <c r="D1370" s="30" t="s">
        <v>3</v>
      </c>
      <c r="E1370" s="30" t="s">
        <v>3</v>
      </c>
      <c r="F1370" s="45"/>
    </row>
    <row r="1371" spans="1:6" ht="15.75">
      <c r="A1371" s="44" t="s">
        <v>128</v>
      </c>
      <c r="B1371" s="30" t="s">
        <v>3</v>
      </c>
      <c r="C1371" s="31" t="s">
        <v>129</v>
      </c>
      <c r="D1371" s="30" t="s">
        <v>3</v>
      </c>
      <c r="E1371" s="30" t="s">
        <v>3</v>
      </c>
      <c r="F1371" s="45"/>
    </row>
    <row r="1372" spans="1:6" ht="15.75">
      <c r="A1372" s="44" t="s">
        <v>128</v>
      </c>
      <c r="B1372" s="30" t="s">
        <v>3</v>
      </c>
      <c r="C1372" s="31" t="s">
        <v>129</v>
      </c>
      <c r="D1372" s="30" t="s">
        <v>3</v>
      </c>
      <c r="E1372" s="30" t="s">
        <v>3</v>
      </c>
      <c r="F1372" s="45"/>
    </row>
    <row r="1373" spans="1:6" ht="15.75">
      <c r="A1373" s="44" t="s">
        <v>128</v>
      </c>
      <c r="B1373" s="30" t="s">
        <v>3</v>
      </c>
      <c r="C1373" s="31" t="s">
        <v>129</v>
      </c>
      <c r="D1373" s="30" t="s">
        <v>3</v>
      </c>
      <c r="E1373" s="30" t="s">
        <v>3</v>
      </c>
      <c r="F1373" s="45"/>
    </row>
    <row r="1374" spans="1:6" ht="15.75">
      <c r="A1374" s="44" t="s">
        <v>128</v>
      </c>
      <c r="B1374" s="30" t="s">
        <v>3</v>
      </c>
      <c r="C1374" s="31" t="s">
        <v>129</v>
      </c>
      <c r="D1374" s="30" t="s">
        <v>3</v>
      </c>
      <c r="E1374" s="30" t="s">
        <v>3</v>
      </c>
      <c r="F1374" s="45"/>
    </row>
    <row r="1375" spans="1:6" ht="15.75">
      <c r="A1375" s="44" t="s">
        <v>128</v>
      </c>
      <c r="B1375" s="30" t="s">
        <v>3</v>
      </c>
      <c r="C1375" s="31" t="s">
        <v>129</v>
      </c>
      <c r="D1375" s="30" t="s">
        <v>3</v>
      </c>
      <c r="E1375" s="30" t="s">
        <v>3</v>
      </c>
      <c r="F1375" s="45"/>
    </row>
    <row r="1376" spans="1:6" ht="15.75">
      <c r="A1376" s="44" t="s">
        <v>128</v>
      </c>
      <c r="B1376" s="30" t="s">
        <v>3</v>
      </c>
      <c r="C1376" s="31" t="s">
        <v>129</v>
      </c>
      <c r="D1376" s="30" t="s">
        <v>3</v>
      </c>
      <c r="E1376" s="30" t="s">
        <v>3</v>
      </c>
      <c r="F1376" s="45"/>
    </row>
    <row r="1377" spans="1:6" ht="15.75">
      <c r="A1377" s="44" t="s">
        <v>128</v>
      </c>
      <c r="B1377" s="30" t="s">
        <v>3</v>
      </c>
      <c r="C1377" s="31" t="s">
        <v>129</v>
      </c>
      <c r="D1377" s="30" t="s">
        <v>3</v>
      </c>
      <c r="E1377" s="30" t="s">
        <v>3</v>
      </c>
      <c r="F1377" s="45"/>
    </row>
    <row r="1378" spans="1:6" ht="15.75">
      <c r="A1378" s="44" t="s">
        <v>128</v>
      </c>
      <c r="B1378" s="30" t="s">
        <v>3</v>
      </c>
      <c r="C1378" s="31" t="s">
        <v>129</v>
      </c>
      <c r="D1378" s="30" t="s">
        <v>3</v>
      </c>
      <c r="E1378" s="30" t="s">
        <v>3</v>
      </c>
      <c r="F1378" s="45"/>
    </row>
    <row r="1379" spans="1:6" ht="15.75">
      <c r="A1379" s="44" t="s">
        <v>128</v>
      </c>
      <c r="B1379" s="30" t="s">
        <v>3</v>
      </c>
      <c r="C1379" s="31" t="s">
        <v>129</v>
      </c>
      <c r="D1379" s="30" t="s">
        <v>3</v>
      </c>
      <c r="E1379" s="30" t="s">
        <v>3</v>
      </c>
      <c r="F1379" s="45"/>
    </row>
    <row r="1380" spans="1:6" ht="15.75">
      <c r="A1380" s="44" t="s">
        <v>128</v>
      </c>
      <c r="B1380" s="30" t="s">
        <v>3</v>
      </c>
      <c r="C1380" s="31" t="s">
        <v>129</v>
      </c>
      <c r="D1380" s="30" t="s">
        <v>3</v>
      </c>
      <c r="E1380" s="30" t="s">
        <v>3</v>
      </c>
      <c r="F1380" s="45"/>
    </row>
    <row r="1381" spans="1:6" ht="15.75">
      <c r="A1381" s="44" t="s">
        <v>128</v>
      </c>
      <c r="B1381" s="30" t="s">
        <v>3</v>
      </c>
      <c r="C1381" s="31" t="s">
        <v>129</v>
      </c>
      <c r="D1381" s="30" t="s">
        <v>3</v>
      </c>
      <c r="E1381" s="30" t="s">
        <v>3</v>
      </c>
      <c r="F1381" s="45"/>
    </row>
    <row r="1382" spans="1:6" ht="15.75">
      <c r="A1382" s="44" t="s">
        <v>128</v>
      </c>
      <c r="B1382" s="30" t="s">
        <v>3</v>
      </c>
      <c r="C1382" s="31" t="s">
        <v>129</v>
      </c>
      <c r="D1382" s="30" t="s">
        <v>3</v>
      </c>
      <c r="E1382" s="30" t="s">
        <v>3</v>
      </c>
      <c r="F1382" s="45"/>
    </row>
    <row r="1383" spans="1:6" ht="15.75">
      <c r="A1383" s="44" t="s">
        <v>128</v>
      </c>
      <c r="B1383" s="30" t="s">
        <v>3</v>
      </c>
      <c r="C1383" s="31" t="s">
        <v>129</v>
      </c>
      <c r="D1383" s="30" t="s">
        <v>3</v>
      </c>
      <c r="E1383" s="30" t="s">
        <v>3</v>
      </c>
      <c r="F1383" s="45"/>
    </row>
    <row r="1384" spans="1:6" ht="15.75">
      <c r="A1384" s="44" t="s">
        <v>128</v>
      </c>
      <c r="B1384" s="30" t="s">
        <v>3</v>
      </c>
      <c r="C1384" s="31" t="s">
        <v>129</v>
      </c>
      <c r="D1384" s="30" t="s">
        <v>3</v>
      </c>
      <c r="E1384" s="30" t="s">
        <v>3</v>
      </c>
      <c r="F1384" s="45"/>
    </row>
    <row r="1385" spans="1:6" ht="15.75">
      <c r="A1385" s="44" t="s">
        <v>128</v>
      </c>
      <c r="B1385" s="30" t="s">
        <v>3</v>
      </c>
      <c r="C1385" s="31" t="s">
        <v>129</v>
      </c>
      <c r="D1385" s="30" t="s">
        <v>3</v>
      </c>
      <c r="E1385" s="30" t="s">
        <v>3</v>
      </c>
      <c r="F1385" s="45"/>
    </row>
    <row r="1386" spans="1:6" ht="15.75">
      <c r="A1386" s="44" t="s">
        <v>128</v>
      </c>
      <c r="B1386" s="30" t="s">
        <v>3</v>
      </c>
      <c r="C1386" s="31" t="s">
        <v>129</v>
      </c>
      <c r="D1386" s="30" t="s">
        <v>3</v>
      </c>
      <c r="E1386" s="30" t="s">
        <v>3</v>
      </c>
      <c r="F1386" s="45"/>
    </row>
    <row r="1387" spans="1:6" ht="15.75">
      <c r="A1387" s="44" t="s">
        <v>128</v>
      </c>
      <c r="B1387" s="30" t="s">
        <v>3</v>
      </c>
      <c r="C1387" s="31" t="s">
        <v>129</v>
      </c>
      <c r="D1387" s="30" t="s">
        <v>3</v>
      </c>
      <c r="E1387" s="30" t="s">
        <v>3</v>
      </c>
      <c r="F1387" s="45"/>
    </row>
    <row r="1388" spans="1:6" ht="15.75">
      <c r="A1388" s="44" t="s">
        <v>128</v>
      </c>
      <c r="B1388" s="30" t="s">
        <v>3</v>
      </c>
      <c r="C1388" s="31" t="s">
        <v>129</v>
      </c>
      <c r="D1388" s="30" t="s">
        <v>3</v>
      </c>
      <c r="E1388" s="30" t="s">
        <v>3</v>
      </c>
      <c r="F1388" s="45"/>
    </row>
    <row r="1389" spans="1:6" ht="15.75">
      <c r="A1389" s="44" t="s">
        <v>128</v>
      </c>
      <c r="B1389" s="30" t="s">
        <v>3</v>
      </c>
      <c r="C1389" s="31" t="s">
        <v>129</v>
      </c>
      <c r="D1389" s="30" t="s">
        <v>3</v>
      </c>
      <c r="E1389" s="30" t="s">
        <v>3</v>
      </c>
      <c r="F1389" s="45"/>
    </row>
    <row r="1390" spans="1:6" ht="15.75">
      <c r="A1390" s="44" t="s">
        <v>128</v>
      </c>
      <c r="B1390" s="30" t="s">
        <v>3</v>
      </c>
      <c r="C1390" s="31" t="s">
        <v>129</v>
      </c>
      <c r="D1390" s="30" t="s">
        <v>3</v>
      </c>
      <c r="E1390" s="30" t="s">
        <v>3</v>
      </c>
      <c r="F1390" s="45"/>
    </row>
    <row r="1391" spans="1:6" ht="15.75">
      <c r="A1391" s="44" t="s">
        <v>128</v>
      </c>
      <c r="B1391" s="30" t="s">
        <v>3</v>
      </c>
      <c r="C1391" s="31" t="s">
        <v>129</v>
      </c>
      <c r="D1391" s="30" t="s">
        <v>3</v>
      </c>
      <c r="E1391" s="30" t="s">
        <v>3</v>
      </c>
      <c r="F1391" s="45"/>
    </row>
    <row r="1392" spans="1:6" ht="15.75">
      <c r="A1392" s="44" t="s">
        <v>128</v>
      </c>
      <c r="B1392" s="30" t="s">
        <v>3</v>
      </c>
      <c r="C1392" s="31" t="s">
        <v>129</v>
      </c>
      <c r="D1392" s="30" t="s">
        <v>3</v>
      </c>
      <c r="E1392" s="30" t="s">
        <v>3</v>
      </c>
      <c r="F1392" s="45"/>
    </row>
    <row r="1393" spans="1:6" ht="15.75">
      <c r="A1393" s="44" t="s">
        <v>128</v>
      </c>
      <c r="B1393" s="30" t="s">
        <v>3</v>
      </c>
      <c r="C1393" s="31" t="s">
        <v>129</v>
      </c>
      <c r="D1393" s="30" t="s">
        <v>3</v>
      </c>
      <c r="E1393" s="30" t="s">
        <v>3</v>
      </c>
      <c r="F1393" s="45"/>
    </row>
    <row r="1394" spans="1:6" ht="15.75">
      <c r="A1394" s="44" t="s">
        <v>128</v>
      </c>
      <c r="B1394" s="30" t="s">
        <v>3</v>
      </c>
      <c r="C1394" s="31" t="s">
        <v>129</v>
      </c>
      <c r="D1394" s="30" t="s">
        <v>3</v>
      </c>
      <c r="E1394" s="30" t="s">
        <v>3</v>
      </c>
      <c r="F1394" s="45"/>
    </row>
    <row r="1395" spans="1:6" ht="15.75">
      <c r="A1395" s="44" t="s">
        <v>128</v>
      </c>
      <c r="B1395" s="30" t="s">
        <v>3</v>
      </c>
      <c r="C1395" s="31" t="s">
        <v>129</v>
      </c>
      <c r="D1395" s="30" t="s">
        <v>3</v>
      </c>
      <c r="E1395" s="30" t="s">
        <v>3</v>
      </c>
      <c r="F1395" s="45"/>
    </row>
    <row r="1396" spans="1:6" ht="15.75">
      <c r="A1396" s="44" t="s">
        <v>128</v>
      </c>
      <c r="B1396" s="30" t="s">
        <v>3</v>
      </c>
      <c r="C1396" s="31" t="s">
        <v>129</v>
      </c>
      <c r="D1396" s="30" t="s">
        <v>3</v>
      </c>
      <c r="E1396" s="30" t="s">
        <v>3</v>
      </c>
      <c r="F1396" s="45"/>
    </row>
    <row r="1397" spans="1:6" ht="15.75">
      <c r="A1397" s="44" t="s">
        <v>128</v>
      </c>
      <c r="B1397" s="30" t="s">
        <v>3</v>
      </c>
      <c r="C1397" s="31" t="s">
        <v>129</v>
      </c>
      <c r="D1397" s="30" t="s">
        <v>3</v>
      </c>
      <c r="E1397" s="30" t="s">
        <v>3</v>
      </c>
      <c r="F1397" s="45"/>
    </row>
    <row r="1398" spans="1:6" ht="15.75">
      <c r="A1398" s="44" t="s">
        <v>128</v>
      </c>
      <c r="B1398" s="30" t="s">
        <v>3</v>
      </c>
      <c r="C1398" s="31" t="s">
        <v>129</v>
      </c>
      <c r="D1398" s="30" t="s">
        <v>3</v>
      </c>
      <c r="E1398" s="30" t="s">
        <v>3</v>
      </c>
      <c r="F1398" s="45"/>
    </row>
    <row r="1399" spans="1:6" ht="15.75">
      <c r="A1399" s="44" t="s">
        <v>128</v>
      </c>
      <c r="B1399" s="30" t="s">
        <v>3</v>
      </c>
      <c r="C1399" s="31" t="s">
        <v>129</v>
      </c>
      <c r="D1399" s="30" t="s">
        <v>3</v>
      </c>
      <c r="E1399" s="30" t="s">
        <v>3</v>
      </c>
      <c r="F1399" s="45"/>
    </row>
    <row r="1400" spans="1:6" ht="15.75">
      <c r="A1400" s="57" t="s">
        <v>128</v>
      </c>
      <c r="B1400" s="58" t="s">
        <v>3</v>
      </c>
      <c r="C1400" s="59" t="s">
        <v>129</v>
      </c>
      <c r="D1400" s="58" t="s">
        <v>3</v>
      </c>
      <c r="E1400" s="58" t="s">
        <v>3</v>
      </c>
      <c r="F1400" s="60"/>
    </row>
  </sheetData>
  <sheetProtection/>
  <autoFilter ref="A5:F1400">
    <sortState ref="A6:F1400">
      <sortCondition sortBy="value" ref="C6:C1400"/>
    </sortState>
  </autoFilter>
  <hyperlinks>
    <hyperlink ref="A1" r:id="rId1" display="Requests for Comments: Negotiating Objectives Regarding Modernization of North American Free Trade Agreement with Canada and Mexico"/>
  </hyperlinks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B3" sqref="B3"/>
    </sheetView>
  </sheetViews>
  <sheetFormatPr defaultColWidth="11.00390625" defaultRowHeight="15.75"/>
  <cols>
    <col min="1" max="1" width="2.50390625" style="1" customWidth="1"/>
    <col min="2" max="2" width="93.125" style="1" bestFit="1" customWidth="1"/>
    <col min="3" max="3" width="18.50390625" style="1" bestFit="1" customWidth="1"/>
    <col min="4" max="4" width="24.875" style="1" bestFit="1" customWidth="1"/>
    <col min="5" max="5" width="12.625" style="1" bestFit="1" customWidth="1"/>
    <col min="6" max="7" width="55.125" style="1" bestFit="1" customWidth="1"/>
    <col min="8" max="16384" width="10.875" style="1" customWidth="1"/>
  </cols>
  <sheetData>
    <row r="1" spans="2:6" ht="21.75" thickBot="1">
      <c r="B1" s="92" t="s">
        <v>4864</v>
      </c>
      <c r="C1" s="93"/>
      <c r="D1" s="93"/>
      <c r="E1" s="93"/>
      <c r="F1" s="93"/>
    </row>
    <row r="2" spans="2:3" ht="21">
      <c r="B2" s="2" t="s">
        <v>4973</v>
      </c>
      <c r="C2" s="72"/>
    </row>
    <row r="4" spans="2:6" ht="21">
      <c r="B4" s="13" t="s">
        <v>8</v>
      </c>
      <c r="C4" s="13" t="s">
        <v>5</v>
      </c>
      <c r="D4" s="13" t="s">
        <v>4853</v>
      </c>
      <c r="E4" s="13" t="s">
        <v>4854</v>
      </c>
      <c r="F4" s="13" t="s">
        <v>4848</v>
      </c>
    </row>
    <row r="5" spans="2:6" ht="15.75">
      <c r="B5" s="10" t="s">
        <v>9</v>
      </c>
      <c r="C5" s="40" t="s">
        <v>4843</v>
      </c>
      <c r="D5" s="11" t="s">
        <v>12</v>
      </c>
      <c r="E5" s="11" t="s">
        <v>11</v>
      </c>
      <c r="F5" s="12" t="s">
        <v>14</v>
      </c>
    </row>
    <row r="6" spans="2:6" ht="15.75">
      <c r="B6" s="5" t="s">
        <v>85</v>
      </c>
      <c r="C6" s="84" t="s">
        <v>4843</v>
      </c>
      <c r="D6" s="4" t="s">
        <v>87</v>
      </c>
      <c r="E6" s="4" t="s">
        <v>86</v>
      </c>
      <c r="F6" s="6" t="s">
        <v>89</v>
      </c>
    </row>
    <row r="7" spans="2:6" ht="15.75">
      <c r="B7" s="5" t="s">
        <v>437</v>
      </c>
      <c r="C7" s="84" t="s">
        <v>4843</v>
      </c>
      <c r="D7" s="4" t="s">
        <v>439</v>
      </c>
      <c r="E7" s="4" t="s">
        <v>438</v>
      </c>
      <c r="F7" s="6" t="s">
        <v>440</v>
      </c>
    </row>
    <row r="8" spans="2:6" ht="15.75">
      <c r="B8" s="5" t="s">
        <v>603</v>
      </c>
      <c r="C8" s="84" t="s">
        <v>4843</v>
      </c>
      <c r="D8" s="4" t="s">
        <v>161</v>
      </c>
      <c r="E8" s="4" t="s">
        <v>604</v>
      </c>
      <c r="F8" s="6" t="s">
        <v>605</v>
      </c>
    </row>
    <row r="9" spans="2:6" ht="15.75">
      <c r="B9" s="5" t="s">
        <v>1143</v>
      </c>
      <c r="C9" s="84" t="s">
        <v>4843</v>
      </c>
      <c r="D9" s="4" t="s">
        <v>1145</v>
      </c>
      <c r="E9" s="4" t="s">
        <v>1144</v>
      </c>
      <c r="F9" s="6" t="s">
        <v>1146</v>
      </c>
    </row>
    <row r="10" spans="2:6" ht="15.75">
      <c r="B10" s="5" t="s">
        <v>1189</v>
      </c>
      <c r="C10" s="84" t="s">
        <v>4843</v>
      </c>
      <c r="D10" s="4" t="s">
        <v>87</v>
      </c>
      <c r="E10" s="4" t="s">
        <v>1190</v>
      </c>
      <c r="F10" s="6" t="s">
        <v>1191</v>
      </c>
    </row>
    <row r="11" spans="2:6" ht="15.75">
      <c r="B11" s="5" t="s">
        <v>1201</v>
      </c>
      <c r="C11" s="84" t="s">
        <v>4843</v>
      </c>
      <c r="D11" s="4" t="s">
        <v>1203</v>
      </c>
      <c r="E11" s="4" t="s">
        <v>1202</v>
      </c>
      <c r="F11" s="6" t="s">
        <v>1204</v>
      </c>
    </row>
    <row r="12" spans="2:6" ht="15.75">
      <c r="B12" s="5" t="s">
        <v>1448</v>
      </c>
      <c r="C12" s="84" t="s">
        <v>4843</v>
      </c>
      <c r="D12" s="4" t="s">
        <v>1064</v>
      </c>
      <c r="E12" s="4" t="s">
        <v>1449</v>
      </c>
      <c r="F12" s="6" t="s">
        <v>1450</v>
      </c>
    </row>
    <row r="13" spans="2:6" ht="15.75">
      <c r="B13" s="5" t="s">
        <v>1471</v>
      </c>
      <c r="C13" s="84" t="s">
        <v>4843</v>
      </c>
      <c r="D13" s="4" t="s">
        <v>1004</v>
      </c>
      <c r="E13" s="4" t="s">
        <v>1003</v>
      </c>
      <c r="F13" s="6" t="s">
        <v>1472</v>
      </c>
    </row>
    <row r="14" spans="2:6" ht="15.75">
      <c r="B14" s="5" t="s">
        <v>1489</v>
      </c>
      <c r="C14" s="84" t="s">
        <v>4843</v>
      </c>
      <c r="D14" s="4" t="s">
        <v>83</v>
      </c>
      <c r="E14" s="4" t="s">
        <v>1490</v>
      </c>
      <c r="F14" s="6" t="s">
        <v>1491</v>
      </c>
    </row>
    <row r="15" spans="2:6" ht="15.75">
      <c r="B15" s="5" t="s">
        <v>2178</v>
      </c>
      <c r="C15" s="84" t="s">
        <v>4843</v>
      </c>
      <c r="D15" s="4" t="s">
        <v>110</v>
      </c>
      <c r="E15" s="4" t="s">
        <v>2179</v>
      </c>
      <c r="F15" s="6" t="s">
        <v>2180</v>
      </c>
    </row>
    <row r="16" spans="2:6" ht="15.75">
      <c r="B16" s="5" t="s">
        <v>2299</v>
      </c>
      <c r="C16" s="84" t="s">
        <v>4843</v>
      </c>
      <c r="D16" s="4" t="s">
        <v>784</v>
      </c>
      <c r="E16" s="4" t="s">
        <v>2300</v>
      </c>
      <c r="F16" s="6" t="s">
        <v>2301</v>
      </c>
    </row>
    <row r="17" spans="2:6" ht="15.75">
      <c r="B17" s="5" t="s">
        <v>2579</v>
      </c>
      <c r="C17" s="84" t="s">
        <v>4843</v>
      </c>
      <c r="D17" s="4" t="s">
        <v>2581</v>
      </c>
      <c r="E17" s="4" t="s">
        <v>2580</v>
      </c>
      <c r="F17" s="6" t="s">
        <v>2582</v>
      </c>
    </row>
    <row r="18" spans="2:6" ht="15.75">
      <c r="B18" s="5" t="s">
        <v>3322</v>
      </c>
      <c r="C18" s="84" t="s">
        <v>4843</v>
      </c>
      <c r="D18" s="4" t="s">
        <v>668</v>
      </c>
      <c r="E18" s="4" t="s">
        <v>3323</v>
      </c>
      <c r="F18" s="6" t="s">
        <v>3325</v>
      </c>
    </row>
    <row r="19" spans="2:6" ht="15.75">
      <c r="B19" s="5" t="s">
        <v>3597</v>
      </c>
      <c r="C19" s="84" t="s">
        <v>4843</v>
      </c>
      <c r="D19" s="4" t="s">
        <v>3599</v>
      </c>
      <c r="E19" s="4" t="s">
        <v>3598</v>
      </c>
      <c r="F19" s="6" t="s">
        <v>3601</v>
      </c>
    </row>
    <row r="20" spans="2:6" ht="15.75">
      <c r="B20" s="5" t="s">
        <v>3941</v>
      </c>
      <c r="C20" s="84" t="s">
        <v>4843</v>
      </c>
      <c r="D20" s="4" t="s">
        <v>1004</v>
      </c>
      <c r="E20" s="4" t="s">
        <v>1003</v>
      </c>
      <c r="F20" s="6" t="s">
        <v>3942</v>
      </c>
    </row>
    <row r="21" spans="2:6" ht="15.75">
      <c r="B21" s="5" t="s">
        <v>3979</v>
      </c>
      <c r="C21" s="84" t="s">
        <v>4843</v>
      </c>
      <c r="D21" s="4" t="s">
        <v>303</v>
      </c>
      <c r="E21" s="4" t="s">
        <v>3980</v>
      </c>
      <c r="F21" s="6" t="s">
        <v>3981</v>
      </c>
    </row>
    <row r="22" spans="2:6" ht="15.75">
      <c r="B22" s="7" t="s">
        <v>4781</v>
      </c>
      <c r="C22" s="85" t="s">
        <v>4843</v>
      </c>
      <c r="D22" s="8" t="s">
        <v>4783</v>
      </c>
      <c r="E22" s="8" t="s">
        <v>4782</v>
      </c>
      <c r="F22" s="9" t="s">
        <v>4785</v>
      </c>
    </row>
  </sheetData>
  <sheetProtection/>
  <mergeCells count="1">
    <mergeCell ref="B1:F1"/>
  </mergeCells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3"/>
  <sheetViews>
    <sheetView zoomScalePageLayoutView="0" workbookViewId="0" topLeftCell="A1">
      <selection activeCell="B1" sqref="B1:F1"/>
    </sheetView>
  </sheetViews>
  <sheetFormatPr defaultColWidth="11.00390625" defaultRowHeight="15.75"/>
  <cols>
    <col min="1" max="1" width="5.00390625" style="1" bestFit="1" customWidth="1"/>
    <col min="2" max="2" width="14.125" style="1" bestFit="1" customWidth="1"/>
    <col min="3" max="3" width="14.125" style="1" customWidth="1"/>
    <col min="4" max="16384" width="10.875" style="1" customWidth="1"/>
  </cols>
  <sheetData>
    <row r="1" spans="1:4" ht="18.75">
      <c r="A1" s="1" t="s">
        <v>4972</v>
      </c>
      <c r="B1" s="80" t="s">
        <v>4971</v>
      </c>
      <c r="C1" s="80" t="s">
        <v>4968</v>
      </c>
      <c r="D1" s="80" t="s">
        <v>4970</v>
      </c>
    </row>
    <row r="2" spans="1:7" ht="18">
      <c r="A2" s="77" t="s">
        <v>4870</v>
      </c>
      <c r="B2" s="81" t="s">
        <v>4871</v>
      </c>
      <c r="C2" s="81">
        <f>COUNTIF(D2:D1068,"AL")</f>
        <v>8</v>
      </c>
      <c r="D2" s="82" t="s">
        <v>4930</v>
      </c>
      <c r="E2" s="81">
        <f>COUNTIF(F2:F1068,"AL")</f>
        <v>0</v>
      </c>
      <c r="F2" s="81"/>
      <c r="G2" s="81"/>
    </row>
    <row r="3" spans="1:7" ht="18">
      <c r="A3" s="77" t="s">
        <v>4872</v>
      </c>
      <c r="B3" s="78" t="s">
        <v>4873</v>
      </c>
      <c r="C3" s="81">
        <f>COUNTIF(D3:D1069,"AK")</f>
        <v>3</v>
      </c>
      <c r="D3" s="82" t="s">
        <v>4916</v>
      </c>
      <c r="E3" s="81">
        <f>COUNTIF(F3:F1069,"AK")</f>
        <v>0</v>
      </c>
      <c r="F3" s="79"/>
      <c r="G3" s="79"/>
    </row>
    <row r="4" spans="1:7" ht="18">
      <c r="A4" s="77" t="s">
        <v>4874</v>
      </c>
      <c r="B4" s="78" t="s">
        <v>4875</v>
      </c>
      <c r="C4" s="81">
        <f>COUNTIF(D4:D1070,"AZ")</f>
        <v>66</v>
      </c>
      <c r="D4" s="82" t="s">
        <v>4926</v>
      </c>
      <c r="E4" s="81">
        <f>COUNTIF(F4:F1070,"AZ")</f>
        <v>0</v>
      </c>
      <c r="F4" s="79"/>
      <c r="G4" s="79"/>
    </row>
    <row r="5" spans="1:7" ht="18">
      <c r="A5" s="77" t="s">
        <v>4876</v>
      </c>
      <c r="B5" s="78" t="s">
        <v>4877</v>
      </c>
      <c r="C5" s="81">
        <f>COUNTIF(D5:D1071,"AR")</f>
        <v>3</v>
      </c>
      <c r="D5" s="82" t="s">
        <v>4886</v>
      </c>
      <c r="E5" s="81">
        <f>COUNTIF(F5:F1071,"AR")</f>
        <v>0</v>
      </c>
      <c r="F5" s="79"/>
      <c r="G5" s="79"/>
    </row>
    <row r="6" spans="1:7" ht="18">
      <c r="A6" s="77" t="s">
        <v>4878</v>
      </c>
      <c r="B6" s="78" t="s">
        <v>4879</v>
      </c>
      <c r="C6" s="81">
        <f>COUNTIF(D6:D1072,"CA")</f>
        <v>134</v>
      </c>
      <c r="D6" s="82" t="s">
        <v>4892</v>
      </c>
      <c r="E6" s="81">
        <f>COUNTIF(F6:F1072,"CA")</f>
        <v>0</v>
      </c>
      <c r="F6" s="79"/>
      <c r="G6" s="79"/>
    </row>
    <row r="7" spans="1:7" ht="18">
      <c r="A7" s="77" t="s">
        <v>4880</v>
      </c>
      <c r="B7" s="78" t="s">
        <v>4881</v>
      </c>
      <c r="C7" s="81">
        <f>COUNTIF(D7:D1073,"CO")</f>
        <v>14</v>
      </c>
      <c r="D7" s="82" t="s">
        <v>4878</v>
      </c>
      <c r="E7" s="81">
        <f>COUNTIF(F7:F1073,"CO")</f>
        <v>0</v>
      </c>
      <c r="F7" s="79"/>
      <c r="G7" s="79"/>
    </row>
    <row r="8" spans="1:7" ht="18">
      <c r="A8" s="77" t="s">
        <v>4882</v>
      </c>
      <c r="B8" s="78" t="s">
        <v>4883</v>
      </c>
      <c r="C8" s="81">
        <f>COUNTIF(D8:D1074,"CT")</f>
        <v>4</v>
      </c>
      <c r="D8" s="82" t="s">
        <v>4878</v>
      </c>
      <c r="E8" s="81">
        <f>COUNTIF(F8:F1074,"CT")</f>
        <v>0</v>
      </c>
      <c r="F8" s="79"/>
      <c r="G8" s="79">
        <v>225</v>
      </c>
    </row>
    <row r="9" spans="1:7" ht="18">
      <c r="A9" s="77" t="s">
        <v>4884</v>
      </c>
      <c r="B9" s="78" t="s">
        <v>4885</v>
      </c>
      <c r="C9" s="81">
        <f>COUNTIF(D9:D1075,"DE")</f>
        <v>1</v>
      </c>
      <c r="D9" s="82" t="s">
        <v>4966</v>
      </c>
      <c r="E9" s="81">
        <f>COUNTIF(F9:F1075,"DE")</f>
        <v>0</v>
      </c>
      <c r="F9" s="79"/>
      <c r="G9" s="79"/>
    </row>
    <row r="10" spans="1:7" ht="18">
      <c r="A10" s="77" t="s">
        <v>4886</v>
      </c>
      <c r="B10" s="78" t="s">
        <v>4887</v>
      </c>
      <c r="C10" s="81">
        <f>COUNTIF(D10:D1076,"FL")</f>
        <v>44</v>
      </c>
      <c r="D10" s="82" t="s">
        <v>4930</v>
      </c>
      <c r="E10" s="81">
        <f>COUNTIF(F10:F1076,"FL")</f>
        <v>0</v>
      </c>
      <c r="F10" s="79"/>
      <c r="G10" s="79"/>
    </row>
    <row r="11" spans="1:7" ht="18">
      <c r="A11" s="77" t="s">
        <v>4888</v>
      </c>
      <c r="B11" s="78" t="s">
        <v>4889</v>
      </c>
      <c r="C11" s="81">
        <f>COUNTIF(D11:D1077,"GA")</f>
        <v>26</v>
      </c>
      <c r="D11" s="82" t="s">
        <v>4951</v>
      </c>
      <c r="E11" s="81">
        <f>COUNTIF(F11:F1077,"GA")</f>
        <v>0</v>
      </c>
      <c r="F11" s="79"/>
      <c r="G11" s="79"/>
    </row>
    <row r="12" spans="1:7" ht="18">
      <c r="A12" s="77" t="s">
        <v>4890</v>
      </c>
      <c r="B12" s="78" t="s">
        <v>4891</v>
      </c>
      <c r="C12" s="81">
        <f>COUNTIF(D12:D1078,"HI")</f>
        <v>1</v>
      </c>
      <c r="D12" s="82" t="s">
        <v>4901</v>
      </c>
      <c r="E12" s="81">
        <f>COUNTIF(F12:F1078,"HI")</f>
        <v>0</v>
      </c>
      <c r="F12" s="79"/>
      <c r="G12" s="79"/>
    </row>
    <row r="13" spans="1:7" ht="18">
      <c r="A13" s="77" t="s">
        <v>4892</v>
      </c>
      <c r="B13" s="78" t="s">
        <v>1479</v>
      </c>
      <c r="C13" s="81">
        <f>COUNTIF(D13:D1079,"ID")</f>
        <v>12</v>
      </c>
      <c r="D13" s="82" t="s">
        <v>4951</v>
      </c>
      <c r="E13" s="81">
        <f>COUNTIF(F13:F1079,"ID")</f>
        <v>0</v>
      </c>
      <c r="F13" s="79"/>
      <c r="G13" s="79"/>
    </row>
    <row r="14" spans="1:7" ht="18">
      <c r="A14" s="77" t="s">
        <v>4893</v>
      </c>
      <c r="B14" s="78" t="s">
        <v>4894</v>
      </c>
      <c r="C14" s="81">
        <f>COUNTIF(D14:D1080,"IL")</f>
        <v>24</v>
      </c>
      <c r="D14" s="82" t="s">
        <v>4932</v>
      </c>
      <c r="E14" s="81">
        <f>COUNTIF(F14:F1080,"IL")</f>
        <v>0</v>
      </c>
      <c r="F14" s="79"/>
      <c r="G14" s="79"/>
    </row>
    <row r="15" spans="1:7" ht="18">
      <c r="A15" s="77" t="s">
        <v>4895</v>
      </c>
      <c r="B15" s="78" t="s">
        <v>4896</v>
      </c>
      <c r="C15" s="81">
        <f>COUNTIF(D15:D1081,"IN")</f>
        <v>8</v>
      </c>
      <c r="D15" s="82" t="s">
        <v>4945</v>
      </c>
      <c r="E15" s="81">
        <f>COUNTIF(F15:F1081,"IN")</f>
        <v>0</v>
      </c>
      <c r="F15" s="79"/>
      <c r="G15" s="79"/>
    </row>
    <row r="16" spans="1:7" ht="18">
      <c r="A16" s="77" t="s">
        <v>4897</v>
      </c>
      <c r="B16" s="78" t="s">
        <v>4898</v>
      </c>
      <c r="C16" s="81">
        <f>COUNTIF(D16:D1082,"IA")</f>
        <v>6</v>
      </c>
      <c r="D16" s="82" t="s">
        <v>4878</v>
      </c>
      <c r="E16" s="81">
        <f>COUNTIF(F16:F1082,"IA")</f>
        <v>0</v>
      </c>
      <c r="F16" s="79"/>
      <c r="G16" s="79"/>
    </row>
    <row r="17" spans="1:7" ht="18">
      <c r="A17" s="77" t="s">
        <v>4899</v>
      </c>
      <c r="B17" s="78" t="s">
        <v>4900</v>
      </c>
      <c r="C17" s="81">
        <f>COUNTIF(D17:D1083,"KS")</f>
        <v>8</v>
      </c>
      <c r="D17" s="82" t="s">
        <v>4912</v>
      </c>
      <c r="E17" s="81">
        <f>COUNTIF(F17:F1083,"KS")</f>
        <v>0</v>
      </c>
      <c r="F17" s="79"/>
      <c r="G17" s="79"/>
    </row>
    <row r="18" spans="1:7" ht="18">
      <c r="A18" s="77" t="s">
        <v>4901</v>
      </c>
      <c r="B18" s="78" t="s">
        <v>4902</v>
      </c>
      <c r="C18" s="81">
        <f>COUNTIF(D18:D1084,"KY")</f>
        <v>5</v>
      </c>
      <c r="D18" s="82" t="s">
        <v>4872</v>
      </c>
      <c r="E18" s="81">
        <f>COUNTIF(F18:F1084,"KY")</f>
        <v>0</v>
      </c>
      <c r="F18" s="79"/>
      <c r="G18" s="79"/>
    </row>
    <row r="19" spans="1:7" ht="18">
      <c r="A19" s="77" t="s">
        <v>4903</v>
      </c>
      <c r="B19" s="78" t="s">
        <v>4904</v>
      </c>
      <c r="C19" s="81">
        <f>COUNTIF(D19:D1085,"LA")</f>
        <v>4</v>
      </c>
      <c r="D19" s="82" t="s">
        <v>4924</v>
      </c>
      <c r="E19" s="81">
        <f>COUNTIF(F19:F1085,"LA")</f>
        <v>0</v>
      </c>
      <c r="F19" s="79"/>
      <c r="G19" s="79"/>
    </row>
    <row r="20" spans="1:7" ht="18">
      <c r="A20" s="77" t="s">
        <v>3180</v>
      </c>
      <c r="B20" s="78" t="s">
        <v>4905</v>
      </c>
      <c r="C20" s="81">
        <f>COUNTIF(D20:D1086,"ME")</f>
        <v>3</v>
      </c>
      <c r="D20" s="82" t="s">
        <v>4910</v>
      </c>
      <c r="E20" s="81">
        <f>COUNTIF(F20:F1086,"ME")</f>
        <v>0</v>
      </c>
      <c r="F20" s="79"/>
      <c r="G20" s="79"/>
    </row>
    <row r="21" spans="1:7" ht="18">
      <c r="A21" s="77" t="s">
        <v>4906</v>
      </c>
      <c r="B21" s="78" t="s">
        <v>4907</v>
      </c>
      <c r="C21" s="81">
        <f>COUNTIF(D21:D1087,"MD")</f>
        <v>18</v>
      </c>
      <c r="D21" s="82" t="s">
        <v>4906</v>
      </c>
      <c r="E21" s="81">
        <f>COUNTIF(F21:F1087,"MD")</f>
        <v>0</v>
      </c>
      <c r="F21" s="79"/>
      <c r="G21" s="79"/>
    </row>
    <row r="22" spans="1:7" ht="18">
      <c r="A22" s="77" t="s">
        <v>4908</v>
      </c>
      <c r="B22" s="78" t="s">
        <v>4909</v>
      </c>
      <c r="C22" s="81">
        <f>COUNTIF(D22:D1088,"MA")</f>
        <v>27</v>
      </c>
      <c r="D22" s="82" t="s">
        <v>4901</v>
      </c>
      <c r="E22" s="81">
        <f>COUNTIF(F22:F1088,"MA")</f>
        <v>0</v>
      </c>
      <c r="F22" s="79"/>
      <c r="G22" s="79"/>
    </row>
    <row r="23" spans="1:7" ht="18">
      <c r="A23" s="77" t="s">
        <v>4910</v>
      </c>
      <c r="B23" s="78" t="s">
        <v>4911</v>
      </c>
      <c r="C23" s="81">
        <f>COUNTIF(D23:D1089,"MI")</f>
        <v>13</v>
      </c>
      <c r="D23" s="82" t="s">
        <v>4942</v>
      </c>
      <c r="E23" s="81">
        <f>COUNTIF(F23:F1089,"MI")</f>
        <v>0</v>
      </c>
      <c r="F23" s="79"/>
      <c r="G23" s="79"/>
    </row>
    <row r="24" spans="1:7" ht="18">
      <c r="A24" s="77" t="s">
        <v>4912</v>
      </c>
      <c r="B24" s="78" t="s">
        <v>4913</v>
      </c>
      <c r="C24" s="81">
        <f>COUNTIF(D24:D1090,"MN")</f>
        <v>9</v>
      </c>
      <c r="D24" s="82" t="s">
        <v>4926</v>
      </c>
      <c r="E24" s="81">
        <f>COUNTIF(F24:F1090,"MN")</f>
        <v>0</v>
      </c>
      <c r="F24" s="79"/>
      <c r="G24" s="79"/>
    </row>
    <row r="25" spans="1:7" ht="18">
      <c r="A25" s="77" t="s">
        <v>4914</v>
      </c>
      <c r="B25" s="78" t="s">
        <v>4915</v>
      </c>
      <c r="C25" s="81">
        <f>COUNTIF(D25:D1091,"MS")</f>
        <v>3</v>
      </c>
      <c r="D25" s="82" t="s">
        <v>4916</v>
      </c>
      <c r="E25" s="81">
        <f>COUNTIF(F25:F1091,"MS")</f>
        <v>0</v>
      </c>
      <c r="F25" s="79"/>
      <c r="G25" s="79"/>
    </row>
    <row r="26" spans="1:7" ht="18">
      <c r="A26" s="77" t="s">
        <v>4916</v>
      </c>
      <c r="B26" s="78" t="s">
        <v>4917</v>
      </c>
      <c r="C26" s="81">
        <f>COUNTIF(D26:D1092,"MO")</f>
        <v>17</v>
      </c>
      <c r="D26" s="82" t="s">
        <v>4878</v>
      </c>
      <c r="E26" s="81">
        <f>COUNTIF(F26:F1092,"MO")</f>
        <v>0</v>
      </c>
      <c r="F26" s="79"/>
      <c r="G26" s="79"/>
    </row>
    <row r="27" spans="1:7" ht="18">
      <c r="A27" s="77" t="s">
        <v>4918</v>
      </c>
      <c r="B27" s="78" t="s">
        <v>4919</v>
      </c>
      <c r="C27" s="81">
        <f>COUNTIF(D27:D1093,"MT")</f>
        <v>11</v>
      </c>
      <c r="D27" s="82" t="s">
        <v>4951</v>
      </c>
      <c r="E27" s="81">
        <f>COUNTIF(F27:F1093,"MT")</f>
        <v>0</v>
      </c>
      <c r="F27" s="79"/>
      <c r="G27" s="79"/>
    </row>
    <row r="28" spans="1:7" ht="18">
      <c r="A28" s="77" t="s">
        <v>4920</v>
      </c>
      <c r="B28" s="78" t="s">
        <v>4921</v>
      </c>
      <c r="C28" s="81">
        <f>COUNTIF(D28:D1094,"NE")</f>
        <v>2</v>
      </c>
      <c r="D28" s="82" t="s">
        <v>4951</v>
      </c>
      <c r="E28" s="81">
        <f>COUNTIF(F28:F1094,"NE")</f>
        <v>0</v>
      </c>
      <c r="F28" s="79"/>
      <c r="G28" s="79"/>
    </row>
    <row r="29" spans="1:7" ht="18">
      <c r="A29" s="77" t="s">
        <v>4922</v>
      </c>
      <c r="B29" s="78" t="s">
        <v>4923</v>
      </c>
      <c r="C29" s="81">
        <f>COUNTIF(D29:D1095,"NV")</f>
        <v>1</v>
      </c>
      <c r="D29" s="82" t="s">
        <v>4938</v>
      </c>
      <c r="E29" s="81">
        <f>COUNTIF(F29:F1095,"NV")</f>
        <v>0</v>
      </c>
      <c r="F29" s="79"/>
      <c r="G29" s="79"/>
    </row>
    <row r="30" spans="1:7" ht="18">
      <c r="A30" s="77" t="s">
        <v>4924</v>
      </c>
      <c r="B30" s="78" t="s">
        <v>4925</v>
      </c>
      <c r="C30" s="81">
        <f>COUNTIF(D30:D1096,"NH")</f>
        <v>3</v>
      </c>
      <c r="D30" s="82" t="s">
        <v>4908</v>
      </c>
      <c r="E30" s="81">
        <f>COUNTIF(F30:F1096,"NH")</f>
        <v>0</v>
      </c>
      <c r="F30" s="79"/>
      <c r="G30" s="79"/>
    </row>
    <row r="31" spans="1:7" ht="18">
      <c r="A31" s="77" t="s">
        <v>4926</v>
      </c>
      <c r="B31" s="78" t="s">
        <v>4927</v>
      </c>
      <c r="C31" s="81">
        <f>COUNTIF(D31:D1097,"NJ")</f>
        <v>17</v>
      </c>
      <c r="D31" s="82" t="s">
        <v>4880</v>
      </c>
      <c r="E31" s="81">
        <f>COUNTIF(F31:F1097,"NJ")</f>
        <v>0</v>
      </c>
      <c r="F31" s="79"/>
      <c r="G31" s="79"/>
    </row>
    <row r="32" spans="1:7" ht="18">
      <c r="A32" s="77" t="s">
        <v>4928</v>
      </c>
      <c r="B32" s="78" t="s">
        <v>4929</v>
      </c>
      <c r="C32" s="81">
        <f>COUNTIF(D32:D1098,"NM")</f>
        <v>6</v>
      </c>
      <c r="D32" s="82" t="s">
        <v>4872</v>
      </c>
      <c r="E32" s="81">
        <f>COUNTIF(F32:F1098,"NM")</f>
        <v>0</v>
      </c>
      <c r="F32" s="79"/>
      <c r="G32" s="79"/>
    </row>
    <row r="33" spans="1:7" ht="18">
      <c r="A33" s="77" t="s">
        <v>4930</v>
      </c>
      <c r="B33" s="78" t="s">
        <v>4931</v>
      </c>
      <c r="C33" s="81">
        <f>COUNTIF(D33:D1099,"NY")</f>
        <v>41</v>
      </c>
      <c r="D33" s="82" t="s">
        <v>4874</v>
      </c>
      <c r="E33" s="81">
        <f>COUNTIF(F33:F1099,"NY")</f>
        <v>0</v>
      </c>
      <c r="F33" s="79"/>
      <c r="G33" s="79"/>
    </row>
    <row r="34" spans="1:7" ht="18">
      <c r="A34" s="77" t="s">
        <v>4932</v>
      </c>
      <c r="B34" s="78" t="s">
        <v>4933</v>
      </c>
      <c r="C34" s="81">
        <f>COUNTIF(D34:D1100,"NC")</f>
        <v>15</v>
      </c>
      <c r="D34" s="82" t="s">
        <v>4886</v>
      </c>
      <c r="E34" s="81">
        <f>COUNTIF(F34:F1100,"NC")</f>
        <v>0</v>
      </c>
      <c r="F34" s="79"/>
      <c r="G34" s="79"/>
    </row>
    <row r="35" spans="1:7" ht="18">
      <c r="A35" s="77" t="s">
        <v>4934</v>
      </c>
      <c r="B35" s="78" t="s">
        <v>4935</v>
      </c>
      <c r="C35" s="81">
        <f>COUNTIF(D35:D1101,"ND")</f>
        <v>2</v>
      </c>
      <c r="D35" s="82" t="s">
        <v>4874</v>
      </c>
      <c r="E35" s="81">
        <f>COUNTIF(F35:F1101,"ND")</f>
        <v>0</v>
      </c>
      <c r="F35" s="79"/>
      <c r="G35" s="79"/>
    </row>
    <row r="36" spans="1:7" ht="18">
      <c r="A36" s="77" t="s">
        <v>4936</v>
      </c>
      <c r="B36" s="78" t="s">
        <v>4937</v>
      </c>
      <c r="C36" s="81">
        <f>COUNTIF(D36:D1102,"OH")</f>
        <v>19</v>
      </c>
      <c r="D36" s="82" t="s">
        <v>4947</v>
      </c>
      <c r="E36" s="81">
        <f>COUNTIF(F36:F1102,"OH")</f>
        <v>0</v>
      </c>
      <c r="F36" s="79"/>
      <c r="G36" s="79"/>
    </row>
    <row r="37" spans="1:7" ht="18">
      <c r="A37" s="77" t="s">
        <v>4938</v>
      </c>
      <c r="B37" s="78" t="s">
        <v>4939</v>
      </c>
      <c r="C37" s="81">
        <f>COUNTIF(D37:D1103,"OK")</f>
        <v>16</v>
      </c>
      <c r="D37" s="82" t="s">
        <v>4892</v>
      </c>
      <c r="E37" s="81">
        <f>COUNTIF(F37:F1103,"OK")</f>
        <v>0</v>
      </c>
      <c r="F37" s="79"/>
      <c r="G37" s="79"/>
    </row>
    <row r="38" spans="1:7" ht="18">
      <c r="A38" s="77" t="s">
        <v>4940</v>
      </c>
      <c r="B38" s="78" t="s">
        <v>4941</v>
      </c>
      <c r="C38" s="81">
        <f>COUNTIF(D38:D1104,"OR")</f>
        <v>18</v>
      </c>
      <c r="D38" s="82" t="s">
        <v>4942</v>
      </c>
      <c r="E38" s="81">
        <f>COUNTIF(F38:F1104,"OR")</f>
        <v>0</v>
      </c>
      <c r="F38" s="79"/>
      <c r="G38" s="79"/>
    </row>
    <row r="39" spans="1:7" ht="18">
      <c r="A39" s="77" t="s">
        <v>4942</v>
      </c>
      <c r="B39" s="78" t="s">
        <v>4063</v>
      </c>
      <c r="C39" s="81">
        <f>COUNTIF(D39:D1105,"PA")</f>
        <v>17</v>
      </c>
      <c r="D39" s="82" t="s">
        <v>4888</v>
      </c>
      <c r="E39" s="81">
        <f>COUNTIF(F39:F1105,"PA")</f>
        <v>0</v>
      </c>
      <c r="F39" s="79"/>
      <c r="G39" s="79"/>
    </row>
    <row r="40" spans="1:7" ht="18">
      <c r="A40" s="77" t="s">
        <v>4943</v>
      </c>
      <c r="B40" s="78" t="s">
        <v>4944</v>
      </c>
      <c r="C40" s="81">
        <f>COUNTIF(D40:D1106,"RI")</f>
        <v>0</v>
      </c>
      <c r="D40" s="82" t="s">
        <v>4962</v>
      </c>
      <c r="E40" s="81">
        <f>COUNTIF(F40:F1106,"RI")</f>
        <v>0</v>
      </c>
      <c r="F40" s="79"/>
      <c r="G40" s="79"/>
    </row>
    <row r="41" spans="1:7" ht="18">
      <c r="A41" s="77" t="s">
        <v>4945</v>
      </c>
      <c r="B41" s="78" t="s">
        <v>4946</v>
      </c>
      <c r="C41" s="81">
        <f>COUNTIF(D41:D1107,"SC")</f>
        <v>8</v>
      </c>
      <c r="D41" s="82" t="s">
        <v>4957</v>
      </c>
      <c r="E41" s="81">
        <f>COUNTIF(F41:F1107,"SC")</f>
        <v>0</v>
      </c>
      <c r="F41" s="79"/>
      <c r="G41" s="79"/>
    </row>
    <row r="42" spans="1:7" ht="18">
      <c r="A42" s="77" t="s">
        <v>4947</v>
      </c>
      <c r="B42" s="78" t="s">
        <v>4948</v>
      </c>
      <c r="C42" s="81">
        <f>COUNTIF(D42:D1108,"SD")</f>
        <v>0</v>
      </c>
      <c r="D42" s="82" t="s">
        <v>4910</v>
      </c>
      <c r="E42" s="81">
        <f>COUNTIF(F42:F1108,"SD")</f>
        <v>0</v>
      </c>
      <c r="F42" s="79"/>
      <c r="G42" s="79"/>
    </row>
    <row r="43" spans="1:7" ht="18">
      <c r="A43" s="77" t="s">
        <v>4949</v>
      </c>
      <c r="B43" s="78" t="s">
        <v>4950</v>
      </c>
      <c r="C43" s="81">
        <f>COUNTIF(D43:D1109,"TN")</f>
        <v>11</v>
      </c>
      <c r="D43" s="82" t="s">
        <v>4932</v>
      </c>
      <c r="E43" s="81">
        <f>COUNTIF(F43:F1109,"TN")</f>
        <v>0</v>
      </c>
      <c r="F43" s="79"/>
      <c r="G43" s="79"/>
    </row>
    <row r="44" spans="1:7" ht="18">
      <c r="A44" s="77" t="s">
        <v>4951</v>
      </c>
      <c r="B44" s="78" t="s">
        <v>4952</v>
      </c>
      <c r="C44" s="81">
        <f>COUNTIF(D44:D1110,"TX")</f>
        <v>71</v>
      </c>
      <c r="D44" s="82" t="s">
        <v>4958</v>
      </c>
      <c r="E44" s="81">
        <f>COUNTIF(F44:F1110,"TX")</f>
        <v>0</v>
      </c>
      <c r="F44" s="79"/>
      <c r="G44" s="79"/>
    </row>
    <row r="45" spans="1:7" ht="18">
      <c r="A45" s="77" t="s">
        <v>4953</v>
      </c>
      <c r="B45" s="78" t="s">
        <v>4954</v>
      </c>
      <c r="C45" s="81">
        <f>COUNTIF(D45:D1111,"UT")</f>
        <v>14</v>
      </c>
      <c r="D45" s="82" t="s">
        <v>4908</v>
      </c>
      <c r="E45" s="81">
        <f>COUNTIF(F45:F1111,"UT")</f>
        <v>0</v>
      </c>
      <c r="F45" s="79"/>
      <c r="G45" s="79"/>
    </row>
    <row r="46" spans="1:7" ht="18">
      <c r="A46" s="77" t="s">
        <v>4955</v>
      </c>
      <c r="B46" s="78" t="s">
        <v>4956</v>
      </c>
      <c r="C46" s="81">
        <f>COUNTIF(D46:D1112,"VT")</f>
        <v>7</v>
      </c>
      <c r="D46" s="82" t="s">
        <v>4940</v>
      </c>
      <c r="E46" s="81">
        <f>COUNTIF(F46:F1112,"VT")</f>
        <v>0</v>
      </c>
      <c r="F46" s="79"/>
      <c r="G46" s="79"/>
    </row>
    <row r="47" spans="1:7" ht="18">
      <c r="A47" s="77" t="s">
        <v>4957</v>
      </c>
      <c r="B47" s="78" t="s">
        <v>1069</v>
      </c>
      <c r="C47" s="81">
        <f>COUNTIF(D47:D1113,"VA")</f>
        <v>53</v>
      </c>
      <c r="D47" s="82" t="s">
        <v>4951</v>
      </c>
      <c r="E47" s="81">
        <f>COUNTIF(F47:F1113,"VA")</f>
        <v>0</v>
      </c>
      <c r="F47" s="79"/>
      <c r="G47" s="79"/>
    </row>
    <row r="48" spans="1:7" ht="18">
      <c r="A48" s="77" t="s">
        <v>4958</v>
      </c>
      <c r="B48" s="78" t="s">
        <v>4959</v>
      </c>
      <c r="C48" s="81">
        <f>COUNTIF(D48:D1114,"WA")</f>
        <v>33</v>
      </c>
      <c r="D48" s="82" t="s">
        <v>4886</v>
      </c>
      <c r="E48" s="81">
        <f>COUNTIF(F48:F1114,"WA")</f>
        <v>0</v>
      </c>
      <c r="F48" s="79"/>
      <c r="G48" s="79"/>
    </row>
    <row r="49" spans="1:7" ht="18">
      <c r="A49" s="77" t="s">
        <v>4960</v>
      </c>
      <c r="B49" s="78" t="s">
        <v>4961</v>
      </c>
      <c r="C49" s="81">
        <f>COUNTIF(D49:D1115,"WV")</f>
        <v>1</v>
      </c>
      <c r="D49" s="82" t="s">
        <v>4951</v>
      </c>
      <c r="E49" s="81">
        <f>COUNTIF(F49:F1115,"WV")</f>
        <v>0</v>
      </c>
      <c r="F49" s="79"/>
      <c r="G49" s="79"/>
    </row>
    <row r="50" spans="1:7" ht="18">
      <c r="A50" s="77" t="s">
        <v>4962</v>
      </c>
      <c r="B50" s="78" t="s">
        <v>4963</v>
      </c>
      <c r="C50" s="81">
        <f>COUNTIF(D50:D1116,"WI")</f>
        <v>15</v>
      </c>
      <c r="D50" s="82" t="s">
        <v>4916</v>
      </c>
      <c r="E50" s="81">
        <f>COUNTIF(F50:F1116,"WI")</f>
        <v>0</v>
      </c>
      <c r="F50" s="79"/>
      <c r="G50" s="79"/>
    </row>
    <row r="51" spans="1:7" ht="18">
      <c r="A51" s="77" t="s">
        <v>4964</v>
      </c>
      <c r="B51" s="78" t="s">
        <v>4965</v>
      </c>
      <c r="C51" s="81">
        <f>COUNTIF(D51:D1117,"WY")</f>
        <v>0</v>
      </c>
      <c r="D51" s="82" t="s">
        <v>4962</v>
      </c>
      <c r="E51" s="81">
        <f>COUNTIF(F51:F1117,"WY")</f>
        <v>0</v>
      </c>
      <c r="F51" s="79"/>
      <c r="G51" s="79"/>
    </row>
    <row r="52" spans="1:5" ht="15.75">
      <c r="A52" s="1" t="s">
        <v>4966</v>
      </c>
      <c r="B52" s="1" t="s">
        <v>4969</v>
      </c>
      <c r="C52" s="81">
        <f>COUNTIF(D52:D1118,"DC")</f>
        <v>197</v>
      </c>
      <c r="D52" s="82" t="s">
        <v>4926</v>
      </c>
      <c r="E52" s="81">
        <f>COUNTIF(F52:F1118,"DC")</f>
        <v>0</v>
      </c>
    </row>
    <row r="53" ht="15.75">
      <c r="D53" s="82" t="s">
        <v>4918</v>
      </c>
    </row>
    <row r="54" ht="15.75">
      <c r="D54" s="82" t="s">
        <v>4953</v>
      </c>
    </row>
    <row r="55" ht="15.75">
      <c r="D55" s="82" t="s">
        <v>4962</v>
      </c>
    </row>
    <row r="56" ht="15.75">
      <c r="D56" s="82" t="s">
        <v>4960</v>
      </c>
    </row>
    <row r="57" ht="15.75">
      <c r="D57" s="82" t="s">
        <v>4914</v>
      </c>
    </row>
    <row r="58" ht="15.75">
      <c r="D58" s="82" t="s">
        <v>4895</v>
      </c>
    </row>
    <row r="59" ht="15.75">
      <c r="D59" s="82" t="s">
        <v>4951</v>
      </c>
    </row>
    <row r="60" ht="15.75">
      <c r="D60" s="82" t="s">
        <v>4932</v>
      </c>
    </row>
    <row r="61" ht="15.75">
      <c r="D61" s="82" t="s">
        <v>4916</v>
      </c>
    </row>
    <row r="62" ht="15.75">
      <c r="D62" s="82" t="s">
        <v>4888</v>
      </c>
    </row>
    <row r="63" ht="15.75">
      <c r="D63" s="82" t="s">
        <v>4916</v>
      </c>
    </row>
    <row r="64" ht="15.75">
      <c r="D64" s="82" t="s">
        <v>4899</v>
      </c>
    </row>
    <row r="65" ht="15.75">
      <c r="D65" s="82" t="s">
        <v>4886</v>
      </c>
    </row>
    <row r="66" ht="15.75">
      <c r="D66" s="82" t="s">
        <v>4918</v>
      </c>
    </row>
    <row r="67" ht="15.75">
      <c r="D67" s="82" t="s">
        <v>4878</v>
      </c>
    </row>
    <row r="68" ht="15.75">
      <c r="D68" s="82" t="s">
        <v>4962</v>
      </c>
    </row>
    <row r="69" ht="15.75">
      <c r="D69" s="82" t="s">
        <v>4892</v>
      </c>
    </row>
    <row r="70" ht="15.75">
      <c r="D70" s="82" t="s">
        <v>4951</v>
      </c>
    </row>
    <row r="71" ht="15.75">
      <c r="D71" s="82" t="s">
        <v>4951</v>
      </c>
    </row>
    <row r="72" ht="15.75">
      <c r="D72" s="82" t="s">
        <v>4878</v>
      </c>
    </row>
    <row r="73" ht="15.75">
      <c r="D73" s="82" t="s">
        <v>4949</v>
      </c>
    </row>
    <row r="74" ht="15.75">
      <c r="D74" s="82" t="s">
        <v>4886</v>
      </c>
    </row>
    <row r="75" ht="15.75">
      <c r="D75" s="82" t="s">
        <v>4942</v>
      </c>
    </row>
    <row r="76" ht="15.75">
      <c r="D76" s="82" t="s">
        <v>4949</v>
      </c>
    </row>
    <row r="77" ht="15.75">
      <c r="D77" s="82" t="s">
        <v>4955</v>
      </c>
    </row>
    <row r="78" ht="15.75">
      <c r="D78" s="82" t="s">
        <v>4878</v>
      </c>
    </row>
    <row r="79" ht="15.75">
      <c r="D79" s="82" t="s">
        <v>4936</v>
      </c>
    </row>
    <row r="80" ht="15.75">
      <c r="D80" s="82" t="s">
        <v>4940</v>
      </c>
    </row>
    <row r="81" ht="15.75">
      <c r="D81" s="82" t="s">
        <v>4958</v>
      </c>
    </row>
    <row r="82" ht="15.75">
      <c r="D82" s="82" t="s">
        <v>4888</v>
      </c>
    </row>
    <row r="83" ht="15.75">
      <c r="D83" s="82" t="s">
        <v>4951</v>
      </c>
    </row>
    <row r="84" ht="15.75">
      <c r="D84" s="82" t="s">
        <v>4888</v>
      </c>
    </row>
    <row r="85" ht="15.75">
      <c r="D85" s="82" t="s">
        <v>4893</v>
      </c>
    </row>
    <row r="86" ht="15.75">
      <c r="D86" s="82" t="s">
        <v>4942</v>
      </c>
    </row>
    <row r="87" ht="15.75">
      <c r="D87" s="82" t="s">
        <v>4967</v>
      </c>
    </row>
    <row r="88" ht="15.75">
      <c r="D88" s="82" t="s">
        <v>4888</v>
      </c>
    </row>
    <row r="89" ht="15.75">
      <c r="D89" s="82" t="s">
        <v>4893</v>
      </c>
    </row>
    <row r="90" ht="15.75">
      <c r="D90" s="82" t="s">
        <v>4893</v>
      </c>
    </row>
    <row r="91" ht="15.75">
      <c r="D91" s="82" t="s">
        <v>4930</v>
      </c>
    </row>
    <row r="92" ht="15.75">
      <c r="D92" s="82" t="s">
        <v>4962</v>
      </c>
    </row>
    <row r="93" ht="15.75">
      <c r="D93" s="82" t="s">
        <v>4930</v>
      </c>
    </row>
    <row r="94" ht="15.75">
      <c r="D94" s="82" t="s">
        <v>4958</v>
      </c>
    </row>
    <row r="95" ht="15.75">
      <c r="D95" s="82" t="s">
        <v>4901</v>
      </c>
    </row>
    <row r="96" ht="15.75">
      <c r="D96" s="82" t="s">
        <v>4962</v>
      </c>
    </row>
    <row r="97" ht="15.75">
      <c r="D97" s="82" t="s">
        <v>4878</v>
      </c>
    </row>
    <row r="98" ht="15.75">
      <c r="D98" s="82" t="s">
        <v>4893</v>
      </c>
    </row>
    <row r="99" ht="15.75">
      <c r="D99" s="82" t="s">
        <v>4878</v>
      </c>
    </row>
    <row r="100" ht="15.75">
      <c r="D100" s="82" t="s">
        <v>4878</v>
      </c>
    </row>
    <row r="101" ht="15.75">
      <c r="D101" s="82" t="s">
        <v>4878</v>
      </c>
    </row>
    <row r="102" ht="15.75">
      <c r="D102" s="82" t="s">
        <v>4878</v>
      </c>
    </row>
    <row r="103" ht="15.75">
      <c r="D103" s="82" t="s">
        <v>4878</v>
      </c>
    </row>
    <row r="104" ht="15.75">
      <c r="D104" s="82" t="s">
        <v>4951</v>
      </c>
    </row>
    <row r="105" ht="15.75">
      <c r="D105" s="82" t="s">
        <v>4893</v>
      </c>
    </row>
    <row r="106" ht="15.75">
      <c r="D106" s="82" t="s">
        <v>4878</v>
      </c>
    </row>
    <row r="107" ht="15.75">
      <c r="D107" s="82" t="s">
        <v>4886</v>
      </c>
    </row>
    <row r="108" ht="15.75">
      <c r="D108" s="82" t="s">
        <v>4957</v>
      </c>
    </row>
    <row r="109" ht="15.75">
      <c r="D109" s="82" t="s">
        <v>4878</v>
      </c>
    </row>
    <row r="110" ht="15.75">
      <c r="D110" s="82" t="s">
        <v>4932</v>
      </c>
    </row>
    <row r="111" ht="15.75">
      <c r="D111" s="82" t="s">
        <v>4908</v>
      </c>
    </row>
    <row r="112" ht="15.75">
      <c r="D112" s="82" t="s">
        <v>4955</v>
      </c>
    </row>
    <row r="113" ht="15.75">
      <c r="D113" s="82" t="s">
        <v>4878</v>
      </c>
    </row>
    <row r="114" ht="15.75">
      <c r="D114" s="82" t="s">
        <v>4878</v>
      </c>
    </row>
    <row r="115" ht="15.75">
      <c r="D115" s="82" t="s">
        <v>4878</v>
      </c>
    </row>
    <row r="116" ht="15.75">
      <c r="D116" s="82" t="s">
        <v>4878</v>
      </c>
    </row>
    <row r="117" ht="15.75">
      <c r="D117" s="82" t="s">
        <v>4893</v>
      </c>
    </row>
    <row r="118" ht="15.75">
      <c r="D118" s="82" t="s">
        <v>4878</v>
      </c>
    </row>
    <row r="119" ht="15.75">
      <c r="D119" s="82" t="s">
        <v>4951</v>
      </c>
    </row>
    <row r="120" ht="15.75">
      <c r="D120" s="82" t="s">
        <v>4878</v>
      </c>
    </row>
    <row r="121" ht="15.75">
      <c r="D121" s="82" t="s">
        <v>4893</v>
      </c>
    </row>
    <row r="122" ht="15.75">
      <c r="D122" s="82" t="s">
        <v>4878</v>
      </c>
    </row>
    <row r="123" ht="15.75">
      <c r="D123" s="82" t="s">
        <v>4930</v>
      </c>
    </row>
    <row r="124" ht="15.75">
      <c r="D124" s="82" t="s">
        <v>4870</v>
      </c>
    </row>
    <row r="125" ht="15.75">
      <c r="D125" s="82" t="s">
        <v>4870</v>
      </c>
    </row>
    <row r="126" ht="15.75">
      <c r="D126" s="82" t="s">
        <v>4930</v>
      </c>
    </row>
    <row r="127" ht="15.75">
      <c r="D127" s="82" t="s">
        <v>4951</v>
      </c>
    </row>
    <row r="128" ht="15.75">
      <c r="D128" s="82" t="s">
        <v>4930</v>
      </c>
    </row>
    <row r="129" ht="15.75">
      <c r="D129" s="82" t="s">
        <v>4955</v>
      </c>
    </row>
    <row r="130" ht="15.75">
      <c r="D130" s="82" t="s">
        <v>4878</v>
      </c>
    </row>
    <row r="131" ht="15.75">
      <c r="D131" s="82" t="s">
        <v>4945</v>
      </c>
    </row>
    <row r="132" ht="15.75">
      <c r="D132" s="82" t="s">
        <v>4908</v>
      </c>
    </row>
    <row r="133" ht="15.75">
      <c r="D133" s="82" t="s">
        <v>4878</v>
      </c>
    </row>
    <row r="134" ht="15.75">
      <c r="D134" s="82" t="s">
        <v>4912</v>
      </c>
    </row>
    <row r="135" ht="15.75">
      <c r="D135" s="82" t="s">
        <v>4910</v>
      </c>
    </row>
    <row r="136" ht="15.75">
      <c r="D136" s="82" t="s">
        <v>4942</v>
      </c>
    </row>
    <row r="137" ht="15.75">
      <c r="D137" s="82" t="s">
        <v>4888</v>
      </c>
    </row>
    <row r="138" ht="15.75">
      <c r="D138" s="82" t="s">
        <v>4940</v>
      </c>
    </row>
    <row r="139" ht="15.75">
      <c r="D139" s="82" t="s">
        <v>4936</v>
      </c>
    </row>
    <row r="140" ht="15.75">
      <c r="D140" s="82" t="s">
        <v>4926</v>
      </c>
    </row>
    <row r="141" ht="15.75">
      <c r="D141" s="82" t="s">
        <v>4878</v>
      </c>
    </row>
    <row r="142" ht="15.75">
      <c r="D142" s="82" t="s">
        <v>4958</v>
      </c>
    </row>
    <row r="143" ht="15.75">
      <c r="D143" s="82" t="s">
        <v>4951</v>
      </c>
    </row>
    <row r="144" ht="15.75">
      <c r="D144" s="82" t="s">
        <v>4962</v>
      </c>
    </row>
    <row r="145" ht="15.75">
      <c r="D145" s="82" t="s">
        <v>4886</v>
      </c>
    </row>
    <row r="146" ht="15.75">
      <c r="D146" s="82" t="s">
        <v>4936</v>
      </c>
    </row>
    <row r="147" ht="15.75">
      <c r="D147" s="82" t="s">
        <v>4928</v>
      </c>
    </row>
    <row r="148" ht="15.75">
      <c r="D148" s="82" t="s">
        <v>4906</v>
      </c>
    </row>
    <row r="149" ht="15.75">
      <c r="D149" s="82" t="s">
        <v>4893</v>
      </c>
    </row>
    <row r="150" ht="15.75">
      <c r="D150" s="82" t="s">
        <v>4936</v>
      </c>
    </row>
    <row r="151" ht="15.75">
      <c r="D151" s="82" t="s">
        <v>4880</v>
      </c>
    </row>
    <row r="152" ht="15.75">
      <c r="D152" s="82" t="s">
        <v>4936</v>
      </c>
    </row>
    <row r="153" ht="15.75">
      <c r="D153" s="82" t="s">
        <v>4874</v>
      </c>
    </row>
    <row r="154" ht="15.75">
      <c r="D154" s="82" t="s">
        <v>4957</v>
      </c>
    </row>
    <row r="155" ht="15.75">
      <c r="D155" s="82" t="s">
        <v>4930</v>
      </c>
    </row>
    <row r="156" ht="15.75">
      <c r="D156" s="82" t="s">
        <v>4878</v>
      </c>
    </row>
    <row r="157" ht="15.75">
      <c r="D157" s="82" t="s">
        <v>4880</v>
      </c>
    </row>
    <row r="158" ht="15.75">
      <c r="D158" s="82" t="s">
        <v>4910</v>
      </c>
    </row>
    <row r="159" ht="15.75">
      <c r="D159" s="82" t="s">
        <v>4882</v>
      </c>
    </row>
    <row r="160" ht="15.75">
      <c r="D160" s="82" t="s">
        <v>4912</v>
      </c>
    </row>
    <row r="161" ht="15.75">
      <c r="D161" s="82" t="s">
        <v>4958</v>
      </c>
    </row>
    <row r="162" ht="15.75">
      <c r="D162" s="82" t="s">
        <v>4906</v>
      </c>
    </row>
    <row r="163" ht="15.75">
      <c r="D163" s="82" t="s">
        <v>4880</v>
      </c>
    </row>
    <row r="164" ht="15.75">
      <c r="D164" s="82" t="s">
        <v>4895</v>
      </c>
    </row>
    <row r="165" ht="15.75">
      <c r="D165" s="82" t="s">
        <v>4886</v>
      </c>
    </row>
    <row r="166" ht="15.75">
      <c r="D166" s="82" t="s">
        <v>4940</v>
      </c>
    </row>
    <row r="167" ht="15.75">
      <c r="D167" s="82" t="s">
        <v>4908</v>
      </c>
    </row>
    <row r="168" ht="15.75">
      <c r="D168" s="82" t="s">
        <v>4953</v>
      </c>
    </row>
    <row r="169" ht="15.75">
      <c r="D169" s="82" t="s">
        <v>4926</v>
      </c>
    </row>
    <row r="170" ht="15.75">
      <c r="D170" s="82" t="s">
        <v>4906</v>
      </c>
    </row>
    <row r="171" ht="15.75">
      <c r="D171" s="82" t="s">
        <v>4912</v>
      </c>
    </row>
    <row r="172" ht="15.75">
      <c r="D172" s="82" t="s">
        <v>4893</v>
      </c>
    </row>
    <row r="173" ht="15.75">
      <c r="D173" s="82" t="s">
        <v>4926</v>
      </c>
    </row>
    <row r="174" ht="15.75">
      <c r="D174" s="82" t="s">
        <v>4893</v>
      </c>
    </row>
    <row r="175" ht="15.75">
      <c r="D175" s="82" t="s">
        <v>4874</v>
      </c>
    </row>
    <row r="176" ht="15.75">
      <c r="D176" s="82" t="s">
        <v>4878</v>
      </c>
    </row>
    <row r="177" ht="15.75">
      <c r="D177" s="82" t="s">
        <v>4906</v>
      </c>
    </row>
    <row r="178" ht="15.75">
      <c r="D178" s="82" t="s">
        <v>4878</v>
      </c>
    </row>
    <row r="179" ht="15.75">
      <c r="D179" s="82" t="s">
        <v>4908</v>
      </c>
    </row>
    <row r="180" ht="15.75">
      <c r="D180" s="82" t="s">
        <v>4951</v>
      </c>
    </row>
    <row r="181" ht="15.75">
      <c r="D181" s="82" t="s">
        <v>4922</v>
      </c>
    </row>
    <row r="182" ht="15.75">
      <c r="D182" s="82" t="s">
        <v>4928</v>
      </c>
    </row>
    <row r="183" ht="15.75">
      <c r="D183" s="82" t="s">
        <v>4888</v>
      </c>
    </row>
    <row r="184" ht="15.75">
      <c r="D184" s="82" t="s">
        <v>4892</v>
      </c>
    </row>
    <row r="185" ht="15.75">
      <c r="D185" s="82" t="s">
        <v>4951</v>
      </c>
    </row>
    <row r="186" ht="15.75">
      <c r="D186" s="82" t="s">
        <v>4928</v>
      </c>
    </row>
    <row r="187" ht="15.75">
      <c r="D187" s="82" t="s">
        <v>4926</v>
      </c>
    </row>
    <row r="188" ht="15.75">
      <c r="D188" s="82" t="s">
        <v>4888</v>
      </c>
    </row>
    <row r="189" ht="15.75">
      <c r="D189" s="82" t="s">
        <v>4874</v>
      </c>
    </row>
    <row r="190" ht="15.75">
      <c r="D190" s="82" t="s">
        <v>4951</v>
      </c>
    </row>
    <row r="191" ht="15.75">
      <c r="D191" s="82" t="s">
        <v>4957</v>
      </c>
    </row>
    <row r="192" ht="15.75">
      <c r="D192" s="82" t="s">
        <v>4962</v>
      </c>
    </row>
    <row r="193" ht="15.75">
      <c r="D193" s="82" t="s">
        <v>4878</v>
      </c>
    </row>
    <row r="194" ht="15.75">
      <c r="D194" s="82" t="s">
        <v>4918</v>
      </c>
    </row>
    <row r="195" ht="15.75">
      <c r="D195" s="82" t="s">
        <v>4958</v>
      </c>
    </row>
    <row r="196" ht="15.75">
      <c r="D196" s="82" t="s">
        <v>4958</v>
      </c>
    </row>
    <row r="197" ht="15.75">
      <c r="D197" s="82" t="s">
        <v>4958</v>
      </c>
    </row>
    <row r="198" ht="15.75">
      <c r="D198" s="82" t="s">
        <v>4953</v>
      </c>
    </row>
    <row r="199" ht="15.75">
      <c r="D199" s="82" t="s">
        <v>4958</v>
      </c>
    </row>
    <row r="200" ht="15.75">
      <c r="D200" s="82" t="s">
        <v>4958</v>
      </c>
    </row>
    <row r="201" ht="15.75">
      <c r="D201" s="82" t="s">
        <v>4916</v>
      </c>
    </row>
    <row r="202" ht="15.75">
      <c r="D202" s="82" t="s">
        <v>4924</v>
      </c>
    </row>
    <row r="203" ht="15.75">
      <c r="D203" s="82" t="s">
        <v>4874</v>
      </c>
    </row>
    <row r="204" ht="15.75">
      <c r="D204" s="82" t="s">
        <v>4874</v>
      </c>
    </row>
    <row r="205" ht="15.75">
      <c r="D205" s="82" t="s">
        <v>4932</v>
      </c>
    </row>
    <row r="206" ht="15.75">
      <c r="D206" s="82" t="s">
        <v>4880</v>
      </c>
    </row>
    <row r="207" ht="15.75">
      <c r="D207" s="82" t="s">
        <v>4951</v>
      </c>
    </row>
    <row r="208" ht="15.75">
      <c r="D208" s="82" t="s">
        <v>4874</v>
      </c>
    </row>
    <row r="209" ht="15.75">
      <c r="D209" s="82" t="s">
        <v>4874</v>
      </c>
    </row>
    <row r="210" ht="15.75">
      <c r="D210" s="82" t="s">
        <v>4880</v>
      </c>
    </row>
    <row r="211" ht="15.75">
      <c r="D211" s="82" t="s">
        <v>4903</v>
      </c>
    </row>
    <row r="212" ht="15.75">
      <c r="D212" s="82" t="s">
        <v>4932</v>
      </c>
    </row>
    <row r="213" ht="15.75">
      <c r="D213" s="82" t="s">
        <v>4878</v>
      </c>
    </row>
    <row r="214" ht="15.75">
      <c r="D214" s="82" t="s">
        <v>4966</v>
      </c>
    </row>
    <row r="215" ht="15.75">
      <c r="D215" s="82" t="s">
        <v>4903</v>
      </c>
    </row>
    <row r="216" ht="15.75">
      <c r="D216" s="82" t="s">
        <v>4874</v>
      </c>
    </row>
    <row r="217" ht="15.75">
      <c r="D217" s="82" t="s">
        <v>4945</v>
      </c>
    </row>
    <row r="218" ht="15.75">
      <c r="D218" s="82" t="s">
        <v>4908</v>
      </c>
    </row>
    <row r="219" ht="15.75">
      <c r="D219" s="82" t="s">
        <v>4936</v>
      </c>
    </row>
    <row r="220" ht="15.75">
      <c r="D220" s="82" t="s">
        <v>4926</v>
      </c>
    </row>
    <row r="221" ht="15.75">
      <c r="D221" s="82" t="s">
        <v>4942</v>
      </c>
    </row>
    <row r="222" ht="15.75">
      <c r="D222" s="82" t="s">
        <v>4940</v>
      </c>
    </row>
    <row r="223" ht="15.75">
      <c r="D223" s="82" t="s">
        <v>4874</v>
      </c>
    </row>
    <row r="224" ht="15.75">
      <c r="D224" s="82" t="s">
        <v>4945</v>
      </c>
    </row>
    <row r="225" ht="15.75">
      <c r="D225" s="82" t="s">
        <v>4878</v>
      </c>
    </row>
    <row r="226" ht="15.75">
      <c r="D226" s="82" t="s">
        <v>4899</v>
      </c>
    </row>
    <row r="227" ht="15.75">
      <c r="D227" s="82" t="s">
        <v>4930</v>
      </c>
    </row>
    <row r="228" ht="15.75">
      <c r="D228" s="82" t="s">
        <v>4920</v>
      </c>
    </row>
    <row r="229" ht="15.75">
      <c r="D229" s="82" t="s">
        <v>4878</v>
      </c>
    </row>
    <row r="230" ht="15.75">
      <c r="D230" s="82" t="s">
        <v>4908</v>
      </c>
    </row>
    <row r="231" ht="15.75">
      <c r="D231" s="82" t="s">
        <v>4953</v>
      </c>
    </row>
    <row r="232" ht="15.75">
      <c r="D232" s="82" t="s">
        <v>4878</v>
      </c>
    </row>
    <row r="233" ht="15.75">
      <c r="D233" s="82" t="s">
        <v>4930</v>
      </c>
    </row>
    <row r="234" ht="15.75">
      <c r="D234" s="82" t="s">
        <v>4878</v>
      </c>
    </row>
    <row r="235" ht="15.75">
      <c r="D235" s="82" t="s">
        <v>4893</v>
      </c>
    </row>
    <row r="236" ht="15.75">
      <c r="D236" s="82" t="s">
        <v>4878</v>
      </c>
    </row>
    <row r="237" ht="15.75">
      <c r="D237" s="82" t="s">
        <v>4958</v>
      </c>
    </row>
    <row r="238" ht="15.75">
      <c r="D238" s="82" t="s">
        <v>4962</v>
      </c>
    </row>
    <row r="239" ht="15.75">
      <c r="D239" s="82" t="s">
        <v>4962</v>
      </c>
    </row>
    <row r="240" ht="15.75">
      <c r="D240" s="82" t="s">
        <v>4957</v>
      </c>
    </row>
    <row r="241" ht="15.75">
      <c r="D241" s="82" t="s">
        <v>4886</v>
      </c>
    </row>
    <row r="242" ht="15.75">
      <c r="D242" s="82" t="s">
        <v>4938</v>
      </c>
    </row>
    <row r="243" ht="15.75">
      <c r="D243" s="82" t="s">
        <v>4940</v>
      </c>
    </row>
    <row r="244" ht="15.75">
      <c r="D244" s="82" t="s">
        <v>4957</v>
      </c>
    </row>
    <row r="245" ht="15.75">
      <c r="D245" s="82" t="s">
        <v>4878</v>
      </c>
    </row>
    <row r="246" ht="15.75">
      <c r="D246" s="82" t="s">
        <v>4953</v>
      </c>
    </row>
    <row r="247" ht="15.75">
      <c r="D247" s="82" t="s">
        <v>4940</v>
      </c>
    </row>
    <row r="248" ht="15.75">
      <c r="D248" s="82" t="s">
        <v>4912</v>
      </c>
    </row>
    <row r="249" ht="15.75">
      <c r="D249" s="82" t="s">
        <v>4958</v>
      </c>
    </row>
    <row r="250" ht="15.75">
      <c r="D250" s="82" t="s">
        <v>4878</v>
      </c>
    </row>
    <row r="251" ht="15.75">
      <c r="D251" s="82" t="s">
        <v>4940</v>
      </c>
    </row>
    <row r="252" ht="15.75">
      <c r="D252" s="82" t="s">
        <v>4953</v>
      </c>
    </row>
    <row r="253" ht="15.75">
      <c r="D253" s="82" t="s">
        <v>4888</v>
      </c>
    </row>
    <row r="254" ht="15.75">
      <c r="D254" s="82" t="s">
        <v>4958</v>
      </c>
    </row>
    <row r="255" ht="15.75">
      <c r="D255" s="82" t="s">
        <v>4906</v>
      </c>
    </row>
    <row r="256" ht="15.75">
      <c r="D256" s="82" t="s">
        <v>4951</v>
      </c>
    </row>
    <row r="257" ht="15.75">
      <c r="D257" s="82" t="s">
        <v>4899</v>
      </c>
    </row>
    <row r="258" ht="15.75">
      <c r="D258" s="82" t="s">
        <v>4951</v>
      </c>
    </row>
    <row r="259" ht="15.75">
      <c r="D259" s="82" t="s">
        <v>4878</v>
      </c>
    </row>
    <row r="260" ht="15.75">
      <c r="D260" s="82" t="s">
        <v>4957</v>
      </c>
    </row>
    <row r="261" ht="15.75">
      <c r="D261" s="82" t="s">
        <v>4953</v>
      </c>
    </row>
    <row r="262" ht="15.75">
      <c r="D262" s="82" t="s">
        <v>4966</v>
      </c>
    </row>
    <row r="263" ht="15.75">
      <c r="D263" s="82" t="s">
        <v>4938</v>
      </c>
    </row>
    <row r="264" ht="15.75">
      <c r="D264" s="82" t="s">
        <v>4888</v>
      </c>
    </row>
    <row r="265" ht="15.75">
      <c r="D265" s="82" t="s">
        <v>4942</v>
      </c>
    </row>
    <row r="266" ht="15.75">
      <c r="D266" s="82" t="s">
        <v>4880</v>
      </c>
    </row>
    <row r="267" ht="15.75">
      <c r="D267" s="82" t="s">
        <v>4930</v>
      </c>
    </row>
    <row r="268" ht="15.75">
      <c r="D268" s="82" t="s">
        <v>4892</v>
      </c>
    </row>
    <row r="269" ht="15.75">
      <c r="D269" s="82" t="s">
        <v>4928</v>
      </c>
    </row>
    <row r="270" ht="15.75">
      <c r="D270" s="82" t="s">
        <v>4951</v>
      </c>
    </row>
    <row r="271" ht="15.75">
      <c r="D271" s="82" t="s">
        <v>4958</v>
      </c>
    </row>
    <row r="272" ht="15.75">
      <c r="D272" s="82" t="s">
        <v>4916</v>
      </c>
    </row>
    <row r="273" ht="15.75">
      <c r="D273" s="82" t="s">
        <v>4932</v>
      </c>
    </row>
    <row r="274" ht="15.75">
      <c r="D274" s="82" t="s">
        <v>4942</v>
      </c>
    </row>
    <row r="275" ht="15.75">
      <c r="D275" s="82" t="s">
        <v>4888</v>
      </c>
    </row>
    <row r="276" ht="15.75">
      <c r="D276" s="82" t="s">
        <v>4940</v>
      </c>
    </row>
    <row r="277" ht="15.75">
      <c r="D277" s="82" t="s">
        <v>4953</v>
      </c>
    </row>
    <row r="278" ht="15.75">
      <c r="D278" s="82" t="s">
        <v>4878</v>
      </c>
    </row>
    <row r="279" ht="15.75">
      <c r="D279" s="82" t="s">
        <v>4949</v>
      </c>
    </row>
    <row r="280" ht="15.75">
      <c r="D280" s="82" t="s">
        <v>4886</v>
      </c>
    </row>
    <row r="281" ht="15.75">
      <c r="D281" s="82" t="s">
        <v>4878</v>
      </c>
    </row>
    <row r="282" ht="15.75">
      <c r="D282" s="82" t="s">
        <v>4930</v>
      </c>
    </row>
    <row r="283" ht="15.75">
      <c r="D283" s="82" t="s">
        <v>4938</v>
      </c>
    </row>
    <row r="284" ht="15.75">
      <c r="D284" s="82" t="s">
        <v>4945</v>
      </c>
    </row>
    <row r="285" ht="15.75">
      <c r="D285" s="82" t="s">
        <v>4938</v>
      </c>
    </row>
    <row r="286" ht="15.75">
      <c r="D286" s="82" t="s">
        <v>4888</v>
      </c>
    </row>
    <row r="287" ht="15.75">
      <c r="D287" s="82" t="s">
        <v>4958</v>
      </c>
    </row>
    <row r="288" ht="15.75">
      <c r="D288" s="82" t="s">
        <v>4932</v>
      </c>
    </row>
    <row r="289" ht="15.75">
      <c r="D289" s="82" t="s">
        <v>4958</v>
      </c>
    </row>
    <row r="290" ht="15.75">
      <c r="D290" s="82" t="s">
        <v>4888</v>
      </c>
    </row>
    <row r="291" ht="15.75">
      <c r="D291" s="82" t="s">
        <v>4934</v>
      </c>
    </row>
    <row r="292" ht="15.75">
      <c r="D292" s="82" t="s">
        <v>4957</v>
      </c>
    </row>
    <row r="293" ht="15.75">
      <c r="D293" s="82" t="s">
        <v>4903</v>
      </c>
    </row>
    <row r="294" ht="15.75">
      <c r="D294" s="82" t="s">
        <v>4874</v>
      </c>
    </row>
    <row r="295" ht="15.75">
      <c r="D295" s="82" t="s">
        <v>4957</v>
      </c>
    </row>
    <row r="296" ht="15.75">
      <c r="D296" s="82" t="s">
        <v>4926</v>
      </c>
    </row>
    <row r="297" ht="15.75">
      <c r="D297" s="82" t="s">
        <v>4924</v>
      </c>
    </row>
    <row r="298" ht="15.75">
      <c r="D298" s="82" t="s">
        <v>4942</v>
      </c>
    </row>
    <row r="299" ht="15.75">
      <c r="D299" s="82" t="s">
        <v>4912</v>
      </c>
    </row>
    <row r="300" ht="15.75">
      <c r="D300" s="82" t="s">
        <v>4957</v>
      </c>
    </row>
    <row r="301" ht="15.75">
      <c r="D301" s="82" t="s">
        <v>4951</v>
      </c>
    </row>
    <row r="302" ht="15.75">
      <c r="D302" s="82" t="s">
        <v>4949</v>
      </c>
    </row>
    <row r="303" ht="15.75">
      <c r="D303" s="82" t="s">
        <v>4886</v>
      </c>
    </row>
    <row r="304" ht="15.75">
      <c r="D304" s="82" t="s">
        <v>4932</v>
      </c>
    </row>
    <row r="305" ht="15.75">
      <c r="D305" s="82" t="s">
        <v>4893</v>
      </c>
    </row>
    <row r="306" ht="15.75">
      <c r="D306" s="82" t="s">
        <v>4951</v>
      </c>
    </row>
    <row r="307" ht="15.75">
      <c r="D307" s="82" t="s">
        <v>4878</v>
      </c>
    </row>
    <row r="308" ht="15.75">
      <c r="D308" s="82" t="s">
        <v>4878</v>
      </c>
    </row>
    <row r="309" ht="15.75">
      <c r="D309" s="82" t="s">
        <v>4892</v>
      </c>
    </row>
    <row r="310" ht="15.75">
      <c r="D310" s="82" t="s">
        <v>4953</v>
      </c>
    </row>
    <row r="311" ht="15.75">
      <c r="D311" s="82" t="s">
        <v>4945</v>
      </c>
    </row>
    <row r="312" ht="15.75">
      <c r="D312" s="82" t="s">
        <v>4892</v>
      </c>
    </row>
    <row r="313" ht="15.75">
      <c r="D313" s="82" t="s">
        <v>4942</v>
      </c>
    </row>
    <row r="314" ht="15.75">
      <c r="D314" s="82" t="s">
        <v>4901</v>
      </c>
    </row>
    <row r="315" ht="15.75">
      <c r="D315" s="82" t="s">
        <v>4940</v>
      </c>
    </row>
    <row r="316" ht="15.75">
      <c r="D316" s="82" t="s">
        <v>4899</v>
      </c>
    </row>
    <row r="317" ht="15.75">
      <c r="D317" s="82" t="s">
        <v>4936</v>
      </c>
    </row>
    <row r="318" ht="15.75">
      <c r="D318" s="82" t="s">
        <v>4957</v>
      </c>
    </row>
    <row r="319" ht="15.75">
      <c r="D319" s="82" t="s">
        <v>4912</v>
      </c>
    </row>
    <row r="320" ht="15.75">
      <c r="D320" s="82" t="s">
        <v>4958</v>
      </c>
    </row>
    <row r="321" ht="15.75">
      <c r="D321" s="82" t="s">
        <v>4951</v>
      </c>
    </row>
    <row r="322" ht="15.75">
      <c r="D322" s="82" t="s">
        <v>4918</v>
      </c>
    </row>
    <row r="323" ht="15.75">
      <c r="D323" s="82" t="s">
        <v>4886</v>
      </c>
    </row>
    <row r="324" ht="15.75">
      <c r="D324" s="82" t="s">
        <v>4918</v>
      </c>
    </row>
    <row r="325" ht="15.75">
      <c r="D325" s="82" t="s">
        <v>4936</v>
      </c>
    </row>
    <row r="326" ht="15.75">
      <c r="D326" s="82" t="s">
        <v>4932</v>
      </c>
    </row>
    <row r="327" ht="15.75">
      <c r="D327" s="82" t="s">
        <v>4882</v>
      </c>
    </row>
    <row r="328" ht="15.75">
      <c r="D328" s="82" t="s">
        <v>4895</v>
      </c>
    </row>
    <row r="329" ht="15.75">
      <c r="D329" s="82" t="s">
        <v>4953</v>
      </c>
    </row>
    <row r="330" ht="15.75">
      <c r="D330" s="82" t="s">
        <v>4878</v>
      </c>
    </row>
    <row r="331" ht="15.75">
      <c r="D331" s="82" t="s">
        <v>4949</v>
      </c>
    </row>
    <row r="332" ht="15.75">
      <c r="D332" s="82" t="s">
        <v>4901</v>
      </c>
    </row>
    <row r="333" ht="15.75">
      <c r="D333" s="82" t="s">
        <v>4878</v>
      </c>
    </row>
    <row r="334" ht="15.75">
      <c r="D334" s="82" t="s">
        <v>4888</v>
      </c>
    </row>
    <row r="335" ht="15.75">
      <c r="D335" s="82" t="s">
        <v>4916</v>
      </c>
    </row>
    <row r="336" ht="15.75">
      <c r="D336" s="82" t="s">
        <v>4899</v>
      </c>
    </row>
    <row r="337" ht="15.75">
      <c r="D337" s="82" t="s">
        <v>4951</v>
      </c>
    </row>
    <row r="338" ht="15.75">
      <c r="D338" s="82" t="s">
        <v>4892</v>
      </c>
    </row>
    <row r="339" ht="15.75">
      <c r="D339" s="82" t="s">
        <v>4926</v>
      </c>
    </row>
    <row r="340" ht="15.75">
      <c r="D340" s="82" t="s">
        <v>4878</v>
      </c>
    </row>
    <row r="341" ht="15.75">
      <c r="D341" s="82" t="s">
        <v>4951</v>
      </c>
    </row>
    <row r="342" ht="15.75">
      <c r="D342" s="82" t="s">
        <v>4870</v>
      </c>
    </row>
    <row r="343" ht="15.75">
      <c r="D343" s="82" t="s">
        <v>4967</v>
      </c>
    </row>
    <row r="344" ht="15.75">
      <c r="D344" s="82" t="s">
        <v>4878</v>
      </c>
    </row>
    <row r="345" ht="15.75">
      <c r="D345" s="82" t="s">
        <v>4874</v>
      </c>
    </row>
    <row r="346" ht="15.75">
      <c r="D346" s="82" t="s">
        <v>4888</v>
      </c>
    </row>
    <row r="347" ht="15.75">
      <c r="D347" s="82" t="s">
        <v>4874</v>
      </c>
    </row>
    <row r="348" ht="15.75">
      <c r="D348" s="82" t="s">
        <v>4910</v>
      </c>
    </row>
    <row r="349" ht="15.75">
      <c r="D349" s="82" t="s">
        <v>4892</v>
      </c>
    </row>
    <row r="350" ht="15.75">
      <c r="D350" s="82" t="s">
        <v>4870</v>
      </c>
    </row>
    <row r="351" ht="15.75">
      <c r="D351" s="82" t="s">
        <v>4895</v>
      </c>
    </row>
    <row r="352" ht="15.75">
      <c r="D352" s="82" t="s">
        <v>4940</v>
      </c>
    </row>
    <row r="353" ht="15.75">
      <c r="D353" s="82" t="s">
        <v>4938</v>
      </c>
    </row>
    <row r="354" ht="15.75">
      <c r="D354" s="82" t="s">
        <v>4951</v>
      </c>
    </row>
    <row r="355" ht="15.75">
      <c r="D355" s="82" t="s">
        <v>4878</v>
      </c>
    </row>
    <row r="356" ht="15.75">
      <c r="D356" s="82" t="s">
        <v>4870</v>
      </c>
    </row>
    <row r="357" ht="15.75">
      <c r="D357" s="82" t="s">
        <v>4874</v>
      </c>
    </row>
    <row r="358" ht="15.75">
      <c r="D358" s="82" t="s">
        <v>4945</v>
      </c>
    </row>
    <row r="359" ht="15.75">
      <c r="D359" s="82" t="s">
        <v>4888</v>
      </c>
    </row>
    <row r="360" ht="15.75">
      <c r="D360" s="82" t="s">
        <v>4951</v>
      </c>
    </row>
    <row r="361" ht="15.75">
      <c r="D361" s="82" t="s">
        <v>4958</v>
      </c>
    </row>
    <row r="362" ht="15.75">
      <c r="D362" s="82" t="s">
        <v>4916</v>
      </c>
    </row>
    <row r="363" ht="15.75">
      <c r="D363" s="82" t="s">
        <v>4901</v>
      </c>
    </row>
    <row r="364" ht="15.75">
      <c r="D364" s="82" t="s">
        <v>4918</v>
      </c>
    </row>
    <row r="365" ht="15.75">
      <c r="D365" s="82" t="s">
        <v>4886</v>
      </c>
    </row>
    <row r="366" ht="15.75">
      <c r="D366" s="82" t="s">
        <v>4888</v>
      </c>
    </row>
    <row r="367" ht="15.75">
      <c r="D367" s="82" t="s">
        <v>4888</v>
      </c>
    </row>
    <row r="368" ht="15.75">
      <c r="D368" s="82" t="s">
        <v>4874</v>
      </c>
    </row>
    <row r="369" ht="15.75">
      <c r="D369" s="82" t="s">
        <v>4876</v>
      </c>
    </row>
    <row r="370" ht="15.75">
      <c r="D370" s="82" t="s">
        <v>4932</v>
      </c>
    </row>
    <row r="371" ht="15.75">
      <c r="D371" s="82" t="s">
        <v>4930</v>
      </c>
    </row>
    <row r="372" ht="15.75">
      <c r="D372" s="82" t="s">
        <v>4930</v>
      </c>
    </row>
    <row r="373" ht="15.75">
      <c r="D373" s="82" t="s">
        <v>4934</v>
      </c>
    </row>
    <row r="374" ht="15.75">
      <c r="D374" s="82" t="s">
        <v>4958</v>
      </c>
    </row>
    <row r="375" ht="15.75">
      <c r="D375" s="82" t="s">
        <v>4874</v>
      </c>
    </row>
    <row r="376" ht="15.75">
      <c r="D376" s="82" t="s">
        <v>4893</v>
      </c>
    </row>
    <row r="377" ht="15.75">
      <c r="D377" s="82" t="s">
        <v>4951</v>
      </c>
    </row>
    <row r="378" ht="15.75">
      <c r="D378" s="82" t="s">
        <v>4878</v>
      </c>
    </row>
    <row r="379" ht="15.75">
      <c r="D379" s="82" t="s">
        <v>4938</v>
      </c>
    </row>
    <row r="380" ht="15.75">
      <c r="D380" s="82" t="s">
        <v>4874</v>
      </c>
    </row>
    <row r="381" ht="15.75">
      <c r="D381" s="82" t="s">
        <v>4906</v>
      </c>
    </row>
    <row r="382" ht="15.75">
      <c r="D382" s="82" t="s">
        <v>4914</v>
      </c>
    </row>
    <row r="383" ht="15.75">
      <c r="D383" s="82" t="s">
        <v>4951</v>
      </c>
    </row>
    <row r="384" ht="15.75">
      <c r="D384" s="82" t="s">
        <v>4886</v>
      </c>
    </row>
    <row r="385" ht="15.75">
      <c r="D385" s="82" t="s">
        <v>4878</v>
      </c>
    </row>
    <row r="386" ht="15.75">
      <c r="D386" s="82" t="s">
        <v>4899</v>
      </c>
    </row>
    <row r="387" ht="15.75">
      <c r="D387" s="82" t="s">
        <v>4878</v>
      </c>
    </row>
    <row r="388" ht="15.75">
      <c r="D388" s="82" t="s">
        <v>4886</v>
      </c>
    </row>
    <row r="389" ht="15.75">
      <c r="D389" s="82" t="s">
        <v>4938</v>
      </c>
    </row>
    <row r="390" ht="15.75">
      <c r="D390" s="82" t="s">
        <v>4951</v>
      </c>
    </row>
    <row r="391" ht="15.75">
      <c r="D391" s="82" t="s">
        <v>4892</v>
      </c>
    </row>
    <row r="392" ht="15.75">
      <c r="D392" s="82" t="s">
        <v>4880</v>
      </c>
    </row>
    <row r="393" ht="15.75">
      <c r="D393" s="82" t="s">
        <v>4966</v>
      </c>
    </row>
    <row r="394" ht="15.75">
      <c r="D394" s="82" t="s">
        <v>4966</v>
      </c>
    </row>
    <row r="395" ht="15.75">
      <c r="D395" s="82" t="s">
        <v>4966</v>
      </c>
    </row>
    <row r="396" ht="15.75">
      <c r="D396" s="82" t="s">
        <v>4957</v>
      </c>
    </row>
    <row r="397" ht="15.75">
      <c r="D397" s="82" t="s">
        <v>4886</v>
      </c>
    </row>
    <row r="398" ht="15.75">
      <c r="D398" s="82" t="s">
        <v>4951</v>
      </c>
    </row>
    <row r="399" ht="15.75">
      <c r="D399" s="82" t="s">
        <v>4966</v>
      </c>
    </row>
    <row r="400" ht="15.75">
      <c r="D400" s="82" t="s">
        <v>4966</v>
      </c>
    </row>
    <row r="401" ht="15.75">
      <c r="D401" s="82" t="s">
        <v>4966</v>
      </c>
    </row>
    <row r="402" ht="15.75">
      <c r="D402" s="82" t="s">
        <v>4966</v>
      </c>
    </row>
    <row r="403" ht="15.75">
      <c r="D403" s="82" t="s">
        <v>4910</v>
      </c>
    </row>
    <row r="404" ht="15.75">
      <c r="D404" s="82" t="s">
        <v>4958</v>
      </c>
    </row>
    <row r="405" ht="15.75">
      <c r="D405" s="82" t="s">
        <v>4878</v>
      </c>
    </row>
    <row r="406" ht="15.75">
      <c r="D406" s="82" t="s">
        <v>4938</v>
      </c>
    </row>
    <row r="407" ht="15.75">
      <c r="D407" s="82" t="s">
        <v>4966</v>
      </c>
    </row>
    <row r="408" ht="15.75">
      <c r="D408" s="82" t="s">
        <v>4906</v>
      </c>
    </row>
    <row r="409" ht="15.75">
      <c r="D409" s="82" t="s">
        <v>4957</v>
      </c>
    </row>
    <row r="410" ht="15.75">
      <c r="D410" s="82" t="s">
        <v>4938</v>
      </c>
    </row>
    <row r="411" ht="15.75">
      <c r="D411" s="82" t="s">
        <v>4957</v>
      </c>
    </row>
    <row r="412" ht="15.75">
      <c r="D412" s="82" t="s">
        <v>4951</v>
      </c>
    </row>
    <row r="413" ht="15.75">
      <c r="D413" s="82" t="s">
        <v>4888</v>
      </c>
    </row>
    <row r="414" ht="15.75">
      <c r="D414" s="82" t="s">
        <v>4966</v>
      </c>
    </row>
    <row r="415" ht="15.75">
      <c r="D415" s="82" t="s">
        <v>4878</v>
      </c>
    </row>
    <row r="416" ht="15.75">
      <c r="D416" s="82" t="s">
        <v>4886</v>
      </c>
    </row>
    <row r="417" ht="15.75">
      <c r="D417" s="82" t="s">
        <v>4940</v>
      </c>
    </row>
    <row r="418" ht="15.75">
      <c r="D418" s="82" t="s">
        <v>4878</v>
      </c>
    </row>
    <row r="419" ht="15.75">
      <c r="D419" s="82" t="s">
        <v>4910</v>
      </c>
    </row>
    <row r="420" ht="15.75">
      <c r="D420" s="82" t="s">
        <v>4957</v>
      </c>
    </row>
    <row r="421" ht="15.75">
      <c r="D421" s="82" t="s">
        <v>4930</v>
      </c>
    </row>
    <row r="422" ht="15.75">
      <c r="D422" s="82" t="s">
        <v>4930</v>
      </c>
    </row>
    <row r="423" ht="15.75">
      <c r="D423" s="82" t="s">
        <v>4938</v>
      </c>
    </row>
    <row r="424" ht="15.75">
      <c r="D424" s="82" t="s">
        <v>4893</v>
      </c>
    </row>
    <row r="425" ht="15.75">
      <c r="D425" s="82" t="s">
        <v>4908</v>
      </c>
    </row>
    <row r="426" ht="15.75">
      <c r="D426" s="82" t="s">
        <v>4926</v>
      </c>
    </row>
    <row r="427" ht="15.75">
      <c r="D427" s="82" t="s">
        <v>4940</v>
      </c>
    </row>
    <row r="428" ht="15.75">
      <c r="D428" s="82" t="s">
        <v>4870</v>
      </c>
    </row>
    <row r="429" ht="15.75">
      <c r="D429" s="82" t="s">
        <v>4958</v>
      </c>
    </row>
    <row r="430" ht="15.75">
      <c r="D430" s="82" t="s">
        <v>4940</v>
      </c>
    </row>
    <row r="431" ht="15.75">
      <c r="D431" s="82" t="s">
        <v>4951</v>
      </c>
    </row>
    <row r="432" ht="15.75">
      <c r="D432" s="82" t="s">
        <v>4878</v>
      </c>
    </row>
    <row r="433" ht="15.75">
      <c r="D433" s="82" t="s">
        <v>4951</v>
      </c>
    </row>
    <row r="434" ht="15.75">
      <c r="D434" s="82" t="s">
        <v>4878</v>
      </c>
    </row>
    <row r="435" ht="15.75">
      <c r="D435" s="82" t="s">
        <v>4930</v>
      </c>
    </row>
    <row r="436" ht="15.75">
      <c r="D436" s="82" t="s">
        <v>4966</v>
      </c>
    </row>
    <row r="437" ht="15.75">
      <c r="D437" s="82" t="s">
        <v>4880</v>
      </c>
    </row>
    <row r="438" ht="15.75">
      <c r="D438" s="82" t="s">
        <v>4878</v>
      </c>
    </row>
    <row r="439" ht="15.75">
      <c r="D439" s="82" t="s">
        <v>4878</v>
      </c>
    </row>
    <row r="440" ht="15.75">
      <c r="D440" s="82" t="s">
        <v>4888</v>
      </c>
    </row>
    <row r="441" ht="15.75">
      <c r="D441" s="82" t="s">
        <v>4966</v>
      </c>
    </row>
    <row r="442" ht="15.75">
      <c r="D442" s="82" t="s">
        <v>4945</v>
      </c>
    </row>
    <row r="443" ht="15.75">
      <c r="D443" s="82" t="s">
        <v>4886</v>
      </c>
    </row>
    <row r="444" ht="15.75">
      <c r="D444" s="82" t="s">
        <v>4878</v>
      </c>
    </row>
    <row r="445" ht="15.75">
      <c r="D445" s="82" t="s">
        <v>4878</v>
      </c>
    </row>
    <row r="446" ht="15.75">
      <c r="D446" s="82" t="s">
        <v>4940</v>
      </c>
    </row>
    <row r="447" ht="15.75">
      <c r="D447" s="82" t="s">
        <v>4930</v>
      </c>
    </row>
    <row r="448" ht="15.75">
      <c r="D448" s="82" t="s">
        <v>4951</v>
      </c>
    </row>
    <row r="449" ht="15.75">
      <c r="D449" s="82" t="s">
        <v>4892</v>
      </c>
    </row>
    <row r="450" ht="15.75">
      <c r="D450" s="82" t="s">
        <v>4886</v>
      </c>
    </row>
    <row r="451" ht="15.75">
      <c r="D451" s="82" t="s">
        <v>4878</v>
      </c>
    </row>
    <row r="452" ht="15.75">
      <c r="D452" s="82" t="s">
        <v>4886</v>
      </c>
    </row>
    <row r="453" ht="15.75">
      <c r="D453" s="82" t="s">
        <v>4910</v>
      </c>
    </row>
    <row r="454" ht="15.75">
      <c r="D454" s="82" t="s">
        <v>4878</v>
      </c>
    </row>
    <row r="455" ht="15.75">
      <c r="D455" s="82" t="s">
        <v>4966</v>
      </c>
    </row>
    <row r="456" ht="15.75">
      <c r="D456" s="82" t="s">
        <v>4949</v>
      </c>
    </row>
    <row r="457" ht="15.75">
      <c r="D457" s="82" t="s">
        <v>4932</v>
      </c>
    </row>
    <row r="458" ht="15.75">
      <c r="D458" s="82" t="s">
        <v>4966</v>
      </c>
    </row>
    <row r="459" ht="15.75">
      <c r="D459" s="82" t="s">
        <v>4897</v>
      </c>
    </row>
    <row r="460" ht="15.75">
      <c r="D460" s="82" t="s">
        <v>4918</v>
      </c>
    </row>
    <row r="461" ht="15.75">
      <c r="D461" s="82" t="s">
        <v>4882</v>
      </c>
    </row>
    <row r="462" ht="15.75">
      <c r="D462" s="82" t="s">
        <v>4878</v>
      </c>
    </row>
    <row r="463" ht="15.75">
      <c r="D463" s="82" t="s">
        <v>4951</v>
      </c>
    </row>
    <row r="464" ht="15.75">
      <c r="D464" s="82" t="s">
        <v>4878</v>
      </c>
    </row>
    <row r="465" ht="15.75">
      <c r="D465" s="82" t="s">
        <v>4953</v>
      </c>
    </row>
    <row r="466" ht="15.75">
      <c r="D466" s="82" t="s">
        <v>4951</v>
      </c>
    </row>
    <row r="467" ht="15.75">
      <c r="D467" s="82" t="s">
        <v>4878</v>
      </c>
    </row>
    <row r="468" ht="15.75">
      <c r="D468" s="82" t="s">
        <v>4878</v>
      </c>
    </row>
    <row r="469" ht="15.75">
      <c r="D469" s="82" t="s">
        <v>4955</v>
      </c>
    </row>
    <row r="470" ht="15.75">
      <c r="D470" s="82" t="s">
        <v>4897</v>
      </c>
    </row>
    <row r="471" ht="15.75">
      <c r="D471" s="82" t="s">
        <v>4932</v>
      </c>
    </row>
    <row r="472" ht="15.75">
      <c r="D472" s="82" t="s">
        <v>4878</v>
      </c>
    </row>
    <row r="473" ht="15.75">
      <c r="D473" s="82" t="s">
        <v>4918</v>
      </c>
    </row>
    <row r="474" ht="15.75">
      <c r="D474" s="82" t="s">
        <v>4949</v>
      </c>
    </row>
    <row r="475" ht="15.75">
      <c r="D475" s="82" t="s">
        <v>4878</v>
      </c>
    </row>
    <row r="476" ht="15.75">
      <c r="D476" s="82" t="s">
        <v>4916</v>
      </c>
    </row>
    <row r="477" ht="15.75">
      <c r="D477" s="82" t="s">
        <v>4878</v>
      </c>
    </row>
    <row r="478" ht="15.75">
      <c r="D478" s="82" t="s">
        <v>4895</v>
      </c>
    </row>
    <row r="479" ht="15.75">
      <c r="D479" s="82" t="s">
        <v>4930</v>
      </c>
    </row>
    <row r="480" ht="15.75">
      <c r="D480" s="82" t="s">
        <v>4910</v>
      </c>
    </row>
    <row r="481" ht="15.75">
      <c r="D481" s="82" t="s">
        <v>4951</v>
      </c>
    </row>
    <row r="482" ht="15.75">
      <c r="D482" s="82" t="s">
        <v>4874</v>
      </c>
    </row>
    <row r="483" ht="15.75">
      <c r="D483" s="82" t="s">
        <v>4878</v>
      </c>
    </row>
    <row r="484" ht="15.75">
      <c r="D484" s="82" t="s">
        <v>4953</v>
      </c>
    </row>
    <row r="485" ht="15.75">
      <c r="D485" s="82" t="s">
        <v>4886</v>
      </c>
    </row>
    <row r="486" ht="15.75">
      <c r="D486" s="82" t="s">
        <v>4955</v>
      </c>
    </row>
    <row r="487" ht="15.75">
      <c r="D487" s="82" t="s">
        <v>4930</v>
      </c>
    </row>
    <row r="488" ht="15.75">
      <c r="D488" s="82" t="s">
        <v>4936</v>
      </c>
    </row>
    <row r="489" ht="15.75">
      <c r="D489" s="82" t="s">
        <v>4936</v>
      </c>
    </row>
    <row r="490" ht="15.75">
      <c r="D490" s="82" t="s">
        <v>4942</v>
      </c>
    </row>
    <row r="491" ht="15.75">
      <c r="D491" s="82" t="s">
        <v>4951</v>
      </c>
    </row>
    <row r="492" ht="15.75">
      <c r="D492" s="82" t="s">
        <v>4951</v>
      </c>
    </row>
    <row r="493" ht="15.75">
      <c r="D493" s="82" t="s">
        <v>4938</v>
      </c>
    </row>
    <row r="494" ht="15.75">
      <c r="D494" s="82" t="s">
        <v>4953</v>
      </c>
    </row>
    <row r="495" ht="15.75">
      <c r="D495" s="82" t="s">
        <v>4908</v>
      </c>
    </row>
    <row r="496" ht="15.75">
      <c r="D496" s="82" t="s">
        <v>4957</v>
      </c>
    </row>
    <row r="497" ht="15.75">
      <c r="D497" s="82" t="s">
        <v>4878</v>
      </c>
    </row>
    <row r="498" ht="15.75">
      <c r="D498" s="82" t="s">
        <v>4958</v>
      </c>
    </row>
    <row r="499" ht="15.75">
      <c r="D499" s="82" t="s">
        <v>4940</v>
      </c>
    </row>
    <row r="500" ht="15.75">
      <c r="D500" s="82" t="s">
        <v>4878</v>
      </c>
    </row>
    <row r="501" ht="15.75">
      <c r="D501" s="82" t="s">
        <v>4951</v>
      </c>
    </row>
    <row r="502" ht="15.75">
      <c r="D502" s="82" t="s">
        <v>4872</v>
      </c>
    </row>
    <row r="503" ht="15.75">
      <c r="D503" s="82" t="s">
        <v>4878</v>
      </c>
    </row>
    <row r="504" ht="15.75">
      <c r="D504" s="82" t="s">
        <v>4951</v>
      </c>
    </row>
    <row r="505" ht="15.75">
      <c r="D505" s="82" t="s">
        <v>4951</v>
      </c>
    </row>
    <row r="506" ht="15.75">
      <c r="D506" s="82" t="s">
        <v>4878</v>
      </c>
    </row>
    <row r="507" ht="15.75">
      <c r="D507" s="82" t="s">
        <v>4966</v>
      </c>
    </row>
    <row r="508" ht="15.75">
      <c r="D508" s="82" t="s">
        <v>4949</v>
      </c>
    </row>
    <row r="509" ht="15.75">
      <c r="D509" s="82" t="s">
        <v>4951</v>
      </c>
    </row>
    <row r="510" ht="15.75">
      <c r="D510" s="82" t="s">
        <v>4951</v>
      </c>
    </row>
    <row r="511" ht="15.75">
      <c r="D511" s="82" t="s">
        <v>4951</v>
      </c>
    </row>
    <row r="512" ht="15.75">
      <c r="D512" s="82" t="s">
        <v>4908</v>
      </c>
    </row>
    <row r="513" ht="15.75">
      <c r="D513" s="82" t="s">
        <v>4951</v>
      </c>
    </row>
    <row r="514" ht="15.75">
      <c r="D514" s="82" t="s">
        <v>4930</v>
      </c>
    </row>
    <row r="515" ht="15.75">
      <c r="D515" s="82" t="s">
        <v>4951</v>
      </c>
    </row>
    <row r="516" ht="15.75">
      <c r="D516" s="82" t="s">
        <v>4874</v>
      </c>
    </row>
    <row r="517" ht="15.75">
      <c r="D517" s="82" t="s">
        <v>4920</v>
      </c>
    </row>
    <row r="518" ht="15.75">
      <c r="D518" s="82" t="s">
        <v>4966</v>
      </c>
    </row>
    <row r="519" ht="15.75">
      <c r="D519" s="82" t="s">
        <v>4892</v>
      </c>
    </row>
    <row r="520" ht="15.75">
      <c r="D520" s="82" t="s">
        <v>4906</v>
      </c>
    </row>
    <row r="521" ht="15.75">
      <c r="D521" s="82" t="s">
        <v>4930</v>
      </c>
    </row>
    <row r="522" ht="15.75">
      <c r="D522" s="82" t="s">
        <v>4957</v>
      </c>
    </row>
    <row r="523" ht="15.75">
      <c r="D523" s="82" t="s">
        <v>4912</v>
      </c>
    </row>
    <row r="524" ht="15.75">
      <c r="D524" s="82" t="s">
        <v>4930</v>
      </c>
    </row>
    <row r="525" ht="15.75">
      <c r="D525" s="82" t="s">
        <v>4916</v>
      </c>
    </row>
    <row r="526" ht="15.75">
      <c r="D526" s="82" t="s">
        <v>4966</v>
      </c>
    </row>
    <row r="527" ht="15.75">
      <c r="D527" s="82" t="s">
        <v>4878</v>
      </c>
    </row>
    <row r="528" ht="15.75">
      <c r="D528" s="82" t="s">
        <v>4966</v>
      </c>
    </row>
    <row r="529" ht="15.75">
      <c r="D529" s="82" t="s">
        <v>4958</v>
      </c>
    </row>
    <row r="530" ht="15.75">
      <c r="D530" s="82" t="s">
        <v>4957</v>
      </c>
    </row>
    <row r="531" ht="15.75">
      <c r="D531" s="82" t="s">
        <v>4966</v>
      </c>
    </row>
    <row r="532" ht="15.75">
      <c r="D532" s="82" t="s">
        <v>4936</v>
      </c>
    </row>
    <row r="533" ht="15.75">
      <c r="D533" s="82" t="s">
        <v>4966</v>
      </c>
    </row>
    <row r="534" ht="15.75">
      <c r="D534" s="82" t="s">
        <v>4966</v>
      </c>
    </row>
    <row r="535" ht="15.75">
      <c r="D535" s="82" t="s">
        <v>4957</v>
      </c>
    </row>
    <row r="536" ht="15.75">
      <c r="D536" s="82" t="s">
        <v>4936</v>
      </c>
    </row>
    <row r="537" ht="15.75">
      <c r="D537" s="82" t="s">
        <v>4930</v>
      </c>
    </row>
    <row r="538" ht="15.75">
      <c r="D538" s="82" t="s">
        <v>4938</v>
      </c>
    </row>
    <row r="539" ht="15.75">
      <c r="D539" s="82" t="s">
        <v>4878</v>
      </c>
    </row>
    <row r="540" ht="15.75">
      <c r="D540" s="82" t="s">
        <v>4951</v>
      </c>
    </row>
    <row r="541" ht="15.75">
      <c r="D541" s="82" t="s">
        <v>4966</v>
      </c>
    </row>
    <row r="542" ht="15.75">
      <c r="D542" s="82" t="s">
        <v>4908</v>
      </c>
    </row>
    <row r="543" ht="15.75">
      <c r="D543" s="82" t="s">
        <v>4910</v>
      </c>
    </row>
    <row r="544" ht="15.75">
      <c r="D544" s="82" t="s">
        <v>4893</v>
      </c>
    </row>
    <row r="545" ht="15.75">
      <c r="D545" s="82" t="s">
        <v>4886</v>
      </c>
    </row>
    <row r="546" ht="15.75">
      <c r="D546" s="82" t="s">
        <v>4942</v>
      </c>
    </row>
    <row r="547" ht="15.75">
      <c r="D547" s="82" t="s">
        <v>4908</v>
      </c>
    </row>
    <row r="548" ht="15.75">
      <c r="D548" s="82" t="s">
        <v>4930</v>
      </c>
    </row>
    <row r="549" ht="15.75">
      <c r="D549" s="82" t="s">
        <v>4936</v>
      </c>
    </row>
    <row r="550" ht="15.75">
      <c r="D550" s="82" t="s">
        <v>4878</v>
      </c>
    </row>
    <row r="551" ht="15.75">
      <c r="D551" s="82" t="s">
        <v>4958</v>
      </c>
    </row>
    <row r="552" ht="15.75">
      <c r="D552" s="82" t="s">
        <v>4908</v>
      </c>
    </row>
    <row r="553" ht="15.75">
      <c r="D553" s="82" t="s">
        <v>4930</v>
      </c>
    </row>
    <row r="554" ht="15.75">
      <c r="D554" s="82" t="s">
        <v>4886</v>
      </c>
    </row>
    <row r="555" ht="15.75">
      <c r="D555" s="82" t="s">
        <v>4926</v>
      </c>
    </row>
    <row r="556" ht="15.75">
      <c r="D556" s="82" t="s">
        <v>4903</v>
      </c>
    </row>
    <row r="557" ht="15.75">
      <c r="D557" s="82" t="s">
        <v>4951</v>
      </c>
    </row>
    <row r="558" ht="15.75">
      <c r="D558" s="82" t="s">
        <v>4962</v>
      </c>
    </row>
    <row r="559" ht="15.75">
      <c r="D559" s="82" t="s">
        <v>4966</v>
      </c>
    </row>
    <row r="560" ht="15.75">
      <c r="D560" s="82" t="s">
        <v>4966</v>
      </c>
    </row>
    <row r="561" ht="15.75">
      <c r="D561" s="82" t="s">
        <v>4874</v>
      </c>
    </row>
    <row r="562" ht="15.75">
      <c r="D562" s="82" t="s">
        <v>4878</v>
      </c>
    </row>
    <row r="563" ht="15.75">
      <c r="D563" s="82" t="s">
        <v>4942</v>
      </c>
    </row>
    <row r="564" ht="15.75">
      <c r="D564" s="82" t="s">
        <v>4893</v>
      </c>
    </row>
    <row r="565" ht="15.75">
      <c r="D565" s="82" t="s">
        <v>4893</v>
      </c>
    </row>
    <row r="566" ht="15.75">
      <c r="D566" s="82" t="s">
        <v>4951</v>
      </c>
    </row>
    <row r="567" ht="15.75">
      <c r="D567" s="82" t="s">
        <v>4916</v>
      </c>
    </row>
    <row r="568" ht="15.75">
      <c r="D568" s="82" t="s">
        <v>4897</v>
      </c>
    </row>
    <row r="569" ht="15.75">
      <c r="D569" s="82" t="s">
        <v>4958</v>
      </c>
    </row>
    <row r="570" ht="15.75">
      <c r="D570" s="82" t="s">
        <v>4951</v>
      </c>
    </row>
    <row r="571" ht="15.75">
      <c r="D571" s="82" t="s">
        <v>4958</v>
      </c>
    </row>
    <row r="572" ht="15.75">
      <c r="D572" s="82" t="s">
        <v>4908</v>
      </c>
    </row>
    <row r="573" ht="15.75">
      <c r="D573" s="82" t="s">
        <v>4966</v>
      </c>
    </row>
    <row r="574" ht="15.75">
      <c r="D574" s="82" t="s">
        <v>4874</v>
      </c>
    </row>
    <row r="575" ht="15.75">
      <c r="D575" s="82" t="s">
        <v>4892</v>
      </c>
    </row>
    <row r="576" ht="15.75">
      <c r="D576" s="82" t="s">
        <v>4966</v>
      </c>
    </row>
    <row r="577" ht="15.75">
      <c r="D577" s="82" t="s">
        <v>4966</v>
      </c>
    </row>
    <row r="578" ht="15.75">
      <c r="D578" s="82" t="s">
        <v>4906</v>
      </c>
    </row>
    <row r="579" ht="15.75">
      <c r="D579" s="82" t="s">
        <v>4957</v>
      </c>
    </row>
    <row r="580" ht="15.75">
      <c r="D580" s="82" t="s">
        <v>4966</v>
      </c>
    </row>
    <row r="581" ht="15.75">
      <c r="D581" s="82" t="s">
        <v>4966</v>
      </c>
    </row>
    <row r="582" ht="15.75">
      <c r="D582" s="82" t="s">
        <v>4932</v>
      </c>
    </row>
    <row r="583" ht="15.75">
      <c r="D583" s="82" t="s">
        <v>4906</v>
      </c>
    </row>
    <row r="584" ht="15.75">
      <c r="D584" s="82" t="s">
        <v>4878</v>
      </c>
    </row>
    <row r="585" ht="15.75">
      <c r="D585" s="82" t="s">
        <v>4916</v>
      </c>
    </row>
    <row r="586" ht="15.75">
      <c r="D586" s="82" t="s">
        <v>4951</v>
      </c>
    </row>
    <row r="587" ht="15.75">
      <c r="D587" s="82" t="s">
        <v>4888</v>
      </c>
    </row>
    <row r="588" ht="15.75">
      <c r="D588" s="82" t="s">
        <v>4951</v>
      </c>
    </row>
    <row r="589" ht="15.75">
      <c r="D589" s="82" t="s">
        <v>4874</v>
      </c>
    </row>
    <row r="590" ht="15.75">
      <c r="D590" s="82" t="s">
        <v>4899</v>
      </c>
    </row>
    <row r="591" ht="15.75">
      <c r="D591" s="82" t="s">
        <v>4945</v>
      </c>
    </row>
    <row r="592" ht="15.75">
      <c r="D592" s="82" t="s">
        <v>4886</v>
      </c>
    </row>
    <row r="593" ht="15.75">
      <c r="D593" s="82" t="s">
        <v>4874</v>
      </c>
    </row>
    <row r="594" ht="15.75">
      <c r="D594" s="82" t="s">
        <v>3180</v>
      </c>
    </row>
    <row r="595" ht="15.75">
      <c r="D595" s="82" t="s">
        <v>4874</v>
      </c>
    </row>
    <row r="596" ht="15.75">
      <c r="D596" s="82" t="s">
        <v>4966</v>
      </c>
    </row>
    <row r="597" ht="15.75">
      <c r="D597" s="82" t="s">
        <v>4916</v>
      </c>
    </row>
    <row r="598" ht="15.75">
      <c r="D598" s="82" t="s">
        <v>4908</v>
      </c>
    </row>
    <row r="599" ht="15.75">
      <c r="D599" s="82" t="s">
        <v>4957</v>
      </c>
    </row>
    <row r="600" ht="15.75">
      <c r="D600" s="82" t="s">
        <v>4878</v>
      </c>
    </row>
    <row r="601" ht="15.75">
      <c r="D601" s="82" t="s">
        <v>4916</v>
      </c>
    </row>
    <row r="602" ht="15.75">
      <c r="D602" s="82" t="s">
        <v>4966</v>
      </c>
    </row>
    <row r="603" ht="15.75">
      <c r="D603" s="82" t="s">
        <v>4966</v>
      </c>
    </row>
    <row r="604" ht="15.75">
      <c r="D604" s="82" t="s">
        <v>4874</v>
      </c>
    </row>
    <row r="605" ht="15.75">
      <c r="D605" s="82" t="s">
        <v>4966</v>
      </c>
    </row>
    <row r="606" ht="15.75">
      <c r="D606" s="82" t="s">
        <v>4966</v>
      </c>
    </row>
    <row r="607" ht="15.75">
      <c r="D607" s="82" t="s">
        <v>4874</v>
      </c>
    </row>
    <row r="608" ht="15.75">
      <c r="D608" s="82" t="s">
        <v>4874</v>
      </c>
    </row>
    <row r="609" ht="15.75">
      <c r="D609" s="82" t="s">
        <v>4932</v>
      </c>
    </row>
    <row r="610" ht="15.75">
      <c r="D610" s="82" t="s">
        <v>4957</v>
      </c>
    </row>
    <row r="611" ht="15.75">
      <c r="D611" s="82" t="s">
        <v>4966</v>
      </c>
    </row>
    <row r="612" ht="15.75">
      <c r="D612" s="82" t="s">
        <v>4878</v>
      </c>
    </row>
    <row r="613" ht="15.75">
      <c r="D613" s="82" t="s">
        <v>4966</v>
      </c>
    </row>
    <row r="614" ht="15.75">
      <c r="D614" s="82" t="s">
        <v>4878</v>
      </c>
    </row>
    <row r="615" ht="15.75">
      <c r="D615" s="82" t="s">
        <v>4906</v>
      </c>
    </row>
    <row r="616" ht="15.75">
      <c r="D616" s="82" t="s">
        <v>4951</v>
      </c>
    </row>
    <row r="617" ht="15.75">
      <c r="D617" s="82" t="s">
        <v>4878</v>
      </c>
    </row>
    <row r="618" ht="15.75">
      <c r="D618" s="82" t="s">
        <v>4888</v>
      </c>
    </row>
    <row r="619" ht="15.75">
      <c r="D619" s="82" t="s">
        <v>4949</v>
      </c>
    </row>
    <row r="620" ht="15.75">
      <c r="D620" s="82" t="s">
        <v>4928</v>
      </c>
    </row>
    <row r="621" ht="15.75">
      <c r="D621" s="82" t="s">
        <v>4951</v>
      </c>
    </row>
    <row r="622" ht="15.75">
      <c r="D622" s="82" t="s">
        <v>4957</v>
      </c>
    </row>
    <row r="623" ht="15.75">
      <c r="D623" s="82" t="s">
        <v>4957</v>
      </c>
    </row>
    <row r="624" ht="15.75">
      <c r="D624" s="82" t="s">
        <v>4880</v>
      </c>
    </row>
    <row r="625" ht="15.75">
      <c r="D625" s="82" t="s">
        <v>4966</v>
      </c>
    </row>
    <row r="626" ht="15.75">
      <c r="D626" s="82" t="s">
        <v>4966</v>
      </c>
    </row>
    <row r="627" ht="15.75">
      <c r="D627" s="82" t="s">
        <v>4966</v>
      </c>
    </row>
    <row r="628" ht="15.75">
      <c r="D628" s="82" t="s">
        <v>4966</v>
      </c>
    </row>
    <row r="629" ht="15.75">
      <c r="D629" s="82" t="s">
        <v>4888</v>
      </c>
    </row>
    <row r="630" ht="15.75">
      <c r="D630" s="82" t="s">
        <v>4966</v>
      </c>
    </row>
    <row r="631" ht="15.75">
      <c r="D631" s="82" t="s">
        <v>4886</v>
      </c>
    </row>
    <row r="632" ht="15.75">
      <c r="D632" s="82" t="s">
        <v>4966</v>
      </c>
    </row>
    <row r="633" ht="15.75">
      <c r="D633" s="82" t="s">
        <v>4966</v>
      </c>
    </row>
    <row r="634" ht="15.75">
      <c r="D634" s="82" t="s">
        <v>4936</v>
      </c>
    </row>
    <row r="635" ht="15.75">
      <c r="D635" s="82" t="s">
        <v>4957</v>
      </c>
    </row>
    <row r="636" ht="15.75">
      <c r="D636" s="82" t="s">
        <v>4957</v>
      </c>
    </row>
    <row r="637" ht="15.75">
      <c r="D637" s="82" t="s">
        <v>4870</v>
      </c>
    </row>
    <row r="638" ht="15.75">
      <c r="D638" s="82" t="s">
        <v>4957</v>
      </c>
    </row>
    <row r="639" ht="15.75">
      <c r="D639" s="82" t="s">
        <v>4895</v>
      </c>
    </row>
    <row r="640" ht="15.75">
      <c r="D640" s="82" t="s">
        <v>4888</v>
      </c>
    </row>
    <row r="641" ht="15.75">
      <c r="D641" s="82" t="s">
        <v>4966</v>
      </c>
    </row>
    <row r="642" ht="15.75">
      <c r="D642" s="82" t="s">
        <v>4893</v>
      </c>
    </row>
    <row r="643" ht="15.75">
      <c r="D643" s="82" t="s">
        <v>4966</v>
      </c>
    </row>
    <row r="644" ht="15.75">
      <c r="D644" s="82" t="s">
        <v>4908</v>
      </c>
    </row>
    <row r="645" ht="15.75">
      <c r="D645" s="82" t="s">
        <v>4957</v>
      </c>
    </row>
    <row r="646" ht="15.75">
      <c r="D646" s="82" t="s">
        <v>4886</v>
      </c>
    </row>
    <row r="647" ht="15.75">
      <c r="D647" s="82" t="s">
        <v>4926</v>
      </c>
    </row>
    <row r="648" ht="15.75">
      <c r="D648" s="82" t="s">
        <v>4926</v>
      </c>
    </row>
    <row r="649" ht="15.75">
      <c r="D649" s="82" t="s">
        <v>4874</v>
      </c>
    </row>
    <row r="650" ht="15.75">
      <c r="D650" s="82" t="s">
        <v>4957</v>
      </c>
    </row>
    <row r="651" ht="15.75">
      <c r="D651" s="82" t="s">
        <v>4870</v>
      </c>
    </row>
    <row r="652" ht="15.75">
      <c r="D652" s="82" t="s">
        <v>4878</v>
      </c>
    </row>
    <row r="653" ht="15.75">
      <c r="D653" s="82" t="s">
        <v>4878</v>
      </c>
    </row>
    <row r="654" ht="15.75">
      <c r="D654" s="82" t="s">
        <v>4878</v>
      </c>
    </row>
    <row r="655" ht="15.75">
      <c r="D655" s="82" t="s">
        <v>4958</v>
      </c>
    </row>
    <row r="656" ht="15.75">
      <c r="D656" s="82" t="s">
        <v>4878</v>
      </c>
    </row>
    <row r="657" ht="15.75">
      <c r="D657" s="82" t="s">
        <v>4951</v>
      </c>
    </row>
    <row r="658" ht="15.75">
      <c r="D658" s="82" t="s">
        <v>4878</v>
      </c>
    </row>
    <row r="659" ht="15.75">
      <c r="D659" s="82" t="s">
        <v>4874</v>
      </c>
    </row>
    <row r="660" ht="15.75">
      <c r="D660" s="82" t="s">
        <v>4878</v>
      </c>
    </row>
    <row r="661" ht="15.75">
      <c r="D661" s="82" t="s">
        <v>4878</v>
      </c>
    </row>
    <row r="662" ht="15.75">
      <c r="D662" s="82" t="s">
        <v>4874</v>
      </c>
    </row>
    <row r="663" ht="15.75">
      <c r="D663" s="82" t="s">
        <v>4878</v>
      </c>
    </row>
    <row r="664" ht="15.75">
      <c r="D664" s="82" t="s">
        <v>4874</v>
      </c>
    </row>
    <row r="665" ht="15.75">
      <c r="D665" s="82" t="s">
        <v>4962</v>
      </c>
    </row>
    <row r="666" ht="15.75">
      <c r="D666" s="82" t="s">
        <v>4874</v>
      </c>
    </row>
    <row r="667" ht="15.75">
      <c r="D667" s="82" t="s">
        <v>4878</v>
      </c>
    </row>
    <row r="668" ht="15.75">
      <c r="D668" s="82" t="s">
        <v>4874</v>
      </c>
    </row>
    <row r="669" ht="15.75">
      <c r="D669" s="82" t="s">
        <v>4878</v>
      </c>
    </row>
    <row r="670" ht="15.75">
      <c r="D670" s="82" t="s">
        <v>4886</v>
      </c>
    </row>
    <row r="671" ht="15.75">
      <c r="D671" s="82" t="s">
        <v>4908</v>
      </c>
    </row>
    <row r="672" ht="15.75">
      <c r="D672" s="82" t="s">
        <v>4874</v>
      </c>
    </row>
    <row r="673" ht="15.75">
      <c r="D673" s="82" t="s">
        <v>4874</v>
      </c>
    </row>
    <row r="674" ht="15.75">
      <c r="D674" s="82" t="s">
        <v>4874</v>
      </c>
    </row>
    <row r="675" ht="15.75">
      <c r="D675" s="82" t="s">
        <v>4908</v>
      </c>
    </row>
    <row r="676" ht="15.75">
      <c r="D676" s="82" t="s">
        <v>4874</v>
      </c>
    </row>
    <row r="677" ht="15.75">
      <c r="D677" s="82" t="s">
        <v>4955</v>
      </c>
    </row>
    <row r="678" ht="15.75">
      <c r="D678" s="82" t="s">
        <v>4908</v>
      </c>
    </row>
    <row r="679" ht="15.75">
      <c r="D679" s="82" t="s">
        <v>4895</v>
      </c>
    </row>
    <row r="680" ht="15.75">
      <c r="D680" s="82" t="s">
        <v>4908</v>
      </c>
    </row>
    <row r="681" ht="15.75">
      <c r="D681" s="82" t="s">
        <v>4918</v>
      </c>
    </row>
    <row r="682" ht="15.75">
      <c r="D682" s="82" t="s">
        <v>4966</v>
      </c>
    </row>
    <row r="683" ht="15.75">
      <c r="D683" s="82" t="s">
        <v>4940</v>
      </c>
    </row>
    <row r="684" ht="15.75">
      <c r="D684" s="82" t="s">
        <v>4918</v>
      </c>
    </row>
    <row r="685" ht="15.75">
      <c r="D685" s="82" t="s">
        <v>4878</v>
      </c>
    </row>
    <row r="686" ht="15.75">
      <c r="D686" s="82" t="s">
        <v>4874</v>
      </c>
    </row>
    <row r="687" ht="15.75">
      <c r="D687" s="82" t="s">
        <v>4874</v>
      </c>
    </row>
    <row r="688" ht="15.75">
      <c r="D688" s="82" t="s">
        <v>4880</v>
      </c>
    </row>
    <row r="689" ht="15.75">
      <c r="D689" s="82" t="s">
        <v>4926</v>
      </c>
    </row>
    <row r="690" ht="15.75">
      <c r="D690" s="82" t="s">
        <v>4951</v>
      </c>
    </row>
    <row r="691" ht="15.75">
      <c r="D691" s="82" t="s">
        <v>4966</v>
      </c>
    </row>
    <row r="692" ht="15.75">
      <c r="D692" s="82" t="s">
        <v>4966</v>
      </c>
    </row>
    <row r="693" ht="15.75">
      <c r="D693" s="82" t="s">
        <v>4966</v>
      </c>
    </row>
    <row r="694" ht="15.75">
      <c r="D694" s="82" t="s">
        <v>4966</v>
      </c>
    </row>
    <row r="695" ht="15.75">
      <c r="D695" s="82" t="s">
        <v>4966</v>
      </c>
    </row>
    <row r="696" ht="15.75">
      <c r="D696" s="82" t="s">
        <v>4966</v>
      </c>
    </row>
    <row r="697" ht="15.75">
      <c r="D697" s="82" t="s">
        <v>4951</v>
      </c>
    </row>
    <row r="698" ht="15.75">
      <c r="D698" s="82" t="s">
        <v>4878</v>
      </c>
    </row>
    <row r="699" ht="15.75">
      <c r="D699" s="82" t="s">
        <v>4966</v>
      </c>
    </row>
    <row r="700" ht="15.75">
      <c r="D700" s="82" t="s">
        <v>4886</v>
      </c>
    </row>
    <row r="701" ht="15.75">
      <c r="D701" s="82" t="s">
        <v>4893</v>
      </c>
    </row>
    <row r="702" ht="15.75">
      <c r="D702" s="82" t="s">
        <v>4966</v>
      </c>
    </row>
    <row r="703" ht="15.75">
      <c r="D703" s="82" t="s">
        <v>4949</v>
      </c>
    </row>
    <row r="704" ht="15.75">
      <c r="D704" s="82" t="s">
        <v>4966</v>
      </c>
    </row>
    <row r="705" ht="15.75">
      <c r="D705" s="82" t="s">
        <v>4930</v>
      </c>
    </row>
    <row r="706" ht="15.75">
      <c r="D706" s="82" t="s">
        <v>4966</v>
      </c>
    </row>
    <row r="707" ht="15.75">
      <c r="D707" s="82" t="s">
        <v>4912</v>
      </c>
    </row>
    <row r="708" ht="15.75">
      <c r="D708" s="82" t="s">
        <v>4966</v>
      </c>
    </row>
    <row r="709" ht="15.75">
      <c r="D709" s="82" t="s">
        <v>4966</v>
      </c>
    </row>
    <row r="710" ht="15.75">
      <c r="D710" s="82" t="s">
        <v>4951</v>
      </c>
    </row>
    <row r="711" ht="15.75">
      <c r="D711" s="82" t="s">
        <v>4966</v>
      </c>
    </row>
    <row r="712" ht="15.75">
      <c r="D712" s="82" t="s">
        <v>4897</v>
      </c>
    </row>
    <row r="713" ht="15.75">
      <c r="D713" s="82" t="s">
        <v>4966</v>
      </c>
    </row>
    <row r="714" ht="15.75">
      <c r="D714" s="82" t="s">
        <v>4966</v>
      </c>
    </row>
    <row r="715" ht="15.75">
      <c r="D715" s="82" t="s">
        <v>4942</v>
      </c>
    </row>
    <row r="716" ht="15.75">
      <c r="D716" s="82" t="s">
        <v>4926</v>
      </c>
    </row>
    <row r="717" ht="15.75">
      <c r="D717" s="82" t="s">
        <v>4949</v>
      </c>
    </row>
    <row r="718" ht="15.75">
      <c r="D718" s="82" t="s">
        <v>4886</v>
      </c>
    </row>
    <row r="719" ht="15.75">
      <c r="D719" s="82" t="s">
        <v>4966</v>
      </c>
    </row>
    <row r="720" ht="15.75">
      <c r="D720" s="82" t="s">
        <v>4966</v>
      </c>
    </row>
    <row r="721" ht="15.75">
      <c r="D721" s="82" t="s">
        <v>4966</v>
      </c>
    </row>
    <row r="722" ht="15.75">
      <c r="D722" s="82" t="s">
        <v>4878</v>
      </c>
    </row>
    <row r="723" ht="15.75">
      <c r="D723" s="82" t="s">
        <v>4966</v>
      </c>
    </row>
    <row r="724" ht="15.75">
      <c r="D724" s="82" t="s">
        <v>4966</v>
      </c>
    </row>
    <row r="725" ht="15.75">
      <c r="D725" s="82" t="s">
        <v>4966</v>
      </c>
    </row>
    <row r="726" ht="15.75">
      <c r="D726" s="82" t="s">
        <v>4906</v>
      </c>
    </row>
    <row r="727" ht="15.75">
      <c r="D727" s="82" t="s">
        <v>4908</v>
      </c>
    </row>
    <row r="728" ht="15.75">
      <c r="D728" s="82" t="s">
        <v>4966</v>
      </c>
    </row>
    <row r="729" ht="15.75">
      <c r="D729" s="82" t="s">
        <v>4880</v>
      </c>
    </row>
    <row r="730" ht="15.75">
      <c r="D730" s="82" t="s">
        <v>4951</v>
      </c>
    </row>
    <row r="731" ht="15.75">
      <c r="D731" s="82" t="s">
        <v>4966</v>
      </c>
    </row>
    <row r="732" ht="15.75">
      <c r="D732" s="82" t="s">
        <v>4966</v>
      </c>
    </row>
    <row r="733" ht="15.75">
      <c r="D733" s="82" t="s">
        <v>4966</v>
      </c>
    </row>
    <row r="734" ht="15.75">
      <c r="D734" s="82" t="s">
        <v>4893</v>
      </c>
    </row>
    <row r="735" ht="15.75">
      <c r="D735" s="82" t="s">
        <v>4966</v>
      </c>
    </row>
    <row r="736" ht="15.75">
      <c r="D736" s="82" t="s">
        <v>4886</v>
      </c>
    </row>
    <row r="737" ht="15.75">
      <c r="D737" s="82" t="s">
        <v>4966</v>
      </c>
    </row>
    <row r="738" ht="15.75">
      <c r="D738" s="82" t="s">
        <v>4914</v>
      </c>
    </row>
    <row r="739" ht="15.75">
      <c r="D739" s="82" t="s">
        <v>4966</v>
      </c>
    </row>
    <row r="740" ht="15.75">
      <c r="D740" s="82" t="s">
        <v>4878</v>
      </c>
    </row>
    <row r="741" ht="15.75">
      <c r="D741" s="82" t="s">
        <v>4966</v>
      </c>
    </row>
    <row r="742" ht="15.75">
      <c r="D742" s="82" t="s">
        <v>4878</v>
      </c>
    </row>
    <row r="743" ht="15.75">
      <c r="D743" s="82" t="s">
        <v>4966</v>
      </c>
    </row>
    <row r="744" ht="15.75">
      <c r="D744" s="82" t="s">
        <v>4966</v>
      </c>
    </row>
    <row r="745" ht="15.75">
      <c r="D745" s="82" t="s">
        <v>4899</v>
      </c>
    </row>
    <row r="746" ht="15.75">
      <c r="D746" s="82" t="s">
        <v>4966</v>
      </c>
    </row>
    <row r="747" ht="15.75">
      <c r="D747" s="82" t="s">
        <v>4966</v>
      </c>
    </row>
    <row r="748" ht="15.75">
      <c r="D748" s="82" t="s">
        <v>4966</v>
      </c>
    </row>
    <row r="749" ht="15.75">
      <c r="D749" s="82" t="s">
        <v>4966</v>
      </c>
    </row>
    <row r="750" ht="15.75">
      <c r="D750" s="82" t="s">
        <v>4897</v>
      </c>
    </row>
    <row r="751" ht="15.75">
      <c r="D751" s="82" t="s">
        <v>4878</v>
      </c>
    </row>
    <row r="752" ht="15.75">
      <c r="D752" s="82" t="s">
        <v>4888</v>
      </c>
    </row>
    <row r="753" ht="15.75">
      <c r="D753" s="82" t="s">
        <v>4966</v>
      </c>
    </row>
    <row r="754" ht="15.75">
      <c r="D754" s="82" t="s">
        <v>4893</v>
      </c>
    </row>
    <row r="755" ht="15.75">
      <c r="D755" s="82" t="s">
        <v>4897</v>
      </c>
    </row>
    <row r="756" ht="15.75">
      <c r="D756" s="82" t="s">
        <v>4951</v>
      </c>
    </row>
    <row r="757" ht="15.75">
      <c r="D757" s="82" t="s">
        <v>4942</v>
      </c>
    </row>
    <row r="758" ht="15.75">
      <c r="D758" s="82" t="s">
        <v>4966</v>
      </c>
    </row>
    <row r="759" ht="15.75">
      <c r="D759" s="82" t="s">
        <v>4966</v>
      </c>
    </row>
    <row r="760" ht="15.75">
      <c r="D760" s="82" t="s">
        <v>4966</v>
      </c>
    </row>
    <row r="761" ht="15.75">
      <c r="D761" s="82" t="s">
        <v>4874</v>
      </c>
    </row>
    <row r="762" ht="15.75">
      <c r="D762" s="82" t="s">
        <v>4886</v>
      </c>
    </row>
    <row r="763" ht="15.75">
      <c r="D763" s="82" t="s">
        <v>4966</v>
      </c>
    </row>
    <row r="764" ht="15.75">
      <c r="D764" s="82" t="s">
        <v>4966</v>
      </c>
    </row>
    <row r="765" ht="15.75">
      <c r="D765" s="82" t="s">
        <v>4886</v>
      </c>
    </row>
    <row r="766" ht="15.75">
      <c r="D766" s="82" t="s">
        <v>4966</v>
      </c>
    </row>
    <row r="767" ht="15.75">
      <c r="D767" s="82" t="s">
        <v>4966</v>
      </c>
    </row>
    <row r="768" ht="15.75">
      <c r="D768" s="82" t="s">
        <v>4966</v>
      </c>
    </row>
    <row r="769" ht="15.75">
      <c r="D769" s="82" t="s">
        <v>4966</v>
      </c>
    </row>
    <row r="770" ht="15.75">
      <c r="D770" s="82" t="s">
        <v>4878</v>
      </c>
    </row>
    <row r="771" ht="15.75">
      <c r="D771" s="82" t="s">
        <v>4878</v>
      </c>
    </row>
    <row r="772" ht="15.75">
      <c r="D772" s="82" t="s">
        <v>4906</v>
      </c>
    </row>
    <row r="773" ht="15.75">
      <c r="D773" s="82" t="s">
        <v>4957</v>
      </c>
    </row>
    <row r="774" ht="15.75">
      <c r="D774" s="82" t="s">
        <v>4966</v>
      </c>
    </row>
    <row r="775" ht="15.75">
      <c r="D775" s="82" t="s">
        <v>4910</v>
      </c>
    </row>
    <row r="776" ht="15.75">
      <c r="D776" s="82" t="s">
        <v>4966</v>
      </c>
    </row>
    <row r="777" ht="15.75">
      <c r="D777" s="82" t="s">
        <v>4957</v>
      </c>
    </row>
    <row r="778" ht="15.75">
      <c r="D778" s="82" t="s">
        <v>4957</v>
      </c>
    </row>
    <row r="779" ht="15.75">
      <c r="D779" s="82" t="s">
        <v>4966</v>
      </c>
    </row>
    <row r="780" ht="15.75">
      <c r="D780" s="82" t="s">
        <v>4966</v>
      </c>
    </row>
    <row r="781" ht="15.75">
      <c r="D781" s="82" t="s">
        <v>4958</v>
      </c>
    </row>
    <row r="782" ht="15.75">
      <c r="D782" s="82" t="s">
        <v>4886</v>
      </c>
    </row>
    <row r="783" ht="15.75">
      <c r="D783" s="82" t="s">
        <v>4957</v>
      </c>
    </row>
    <row r="784" ht="15.75">
      <c r="D784" s="82" t="s">
        <v>4938</v>
      </c>
    </row>
    <row r="785" ht="15.75">
      <c r="D785" s="82" t="s">
        <v>4966</v>
      </c>
    </row>
    <row r="786" ht="15.75">
      <c r="D786" s="82" t="s">
        <v>4957</v>
      </c>
    </row>
    <row r="787" ht="15.75">
      <c r="D787" s="82" t="s">
        <v>4966</v>
      </c>
    </row>
    <row r="788" ht="15.75">
      <c r="D788" s="82" t="s">
        <v>4966</v>
      </c>
    </row>
    <row r="789" ht="15.75">
      <c r="D789" s="82" t="s">
        <v>4930</v>
      </c>
    </row>
    <row r="790" ht="15.75">
      <c r="D790" s="82" t="s">
        <v>4966</v>
      </c>
    </row>
    <row r="791" ht="15.75">
      <c r="D791" s="82" t="s">
        <v>4958</v>
      </c>
    </row>
    <row r="792" ht="15.75">
      <c r="D792" s="82" t="s">
        <v>4966</v>
      </c>
    </row>
    <row r="793" ht="15.75">
      <c r="D793" s="82" t="s">
        <v>4886</v>
      </c>
    </row>
    <row r="794" ht="15.75">
      <c r="D794" s="82" t="s">
        <v>4966</v>
      </c>
    </row>
    <row r="795" ht="15.75">
      <c r="D795" s="82" t="s">
        <v>4966</v>
      </c>
    </row>
    <row r="796" ht="15.75">
      <c r="D796" s="82" t="s">
        <v>4966</v>
      </c>
    </row>
    <row r="797" ht="15.75">
      <c r="D797" s="82" t="s">
        <v>4916</v>
      </c>
    </row>
    <row r="798" ht="15.75">
      <c r="D798" s="82" t="s">
        <v>4930</v>
      </c>
    </row>
    <row r="799" ht="15.75">
      <c r="D799" s="82" t="s">
        <v>4878</v>
      </c>
    </row>
    <row r="800" ht="15.75">
      <c r="D800" s="82" t="s">
        <v>4966</v>
      </c>
    </row>
    <row r="801" ht="15.75">
      <c r="D801" s="82" t="s">
        <v>4966</v>
      </c>
    </row>
    <row r="802" ht="15.75">
      <c r="D802" s="82" t="s">
        <v>4957</v>
      </c>
    </row>
    <row r="803" ht="15.75">
      <c r="D803" s="82" t="s">
        <v>4878</v>
      </c>
    </row>
    <row r="804" ht="15.75">
      <c r="D804" s="82" t="s">
        <v>4895</v>
      </c>
    </row>
    <row r="805" ht="15.75">
      <c r="D805" s="82" t="s">
        <v>4966</v>
      </c>
    </row>
    <row r="806" ht="15.75">
      <c r="D806" s="82" t="s">
        <v>4966</v>
      </c>
    </row>
    <row r="807" ht="15.75">
      <c r="D807" s="82" t="s">
        <v>4942</v>
      </c>
    </row>
    <row r="808" ht="15.75">
      <c r="D808" s="82" t="s">
        <v>4966</v>
      </c>
    </row>
    <row r="809" ht="15.75">
      <c r="D809" s="82" t="s">
        <v>4874</v>
      </c>
    </row>
    <row r="810" ht="15.75">
      <c r="D810" s="82" t="s">
        <v>4908</v>
      </c>
    </row>
    <row r="811" ht="15.75">
      <c r="D811" s="82" t="s">
        <v>4878</v>
      </c>
    </row>
    <row r="812" ht="15.75">
      <c r="D812" s="82" t="s">
        <v>4966</v>
      </c>
    </row>
    <row r="813" ht="15.75">
      <c r="D813" s="82" t="s">
        <v>4874</v>
      </c>
    </row>
    <row r="814" ht="15.75">
      <c r="D814" s="82" t="s">
        <v>4966</v>
      </c>
    </row>
    <row r="815" ht="15.75">
      <c r="D815" s="82" t="s">
        <v>4936</v>
      </c>
    </row>
    <row r="816" ht="15.75">
      <c r="D816" s="82" t="s">
        <v>3180</v>
      </c>
    </row>
    <row r="817" ht="15.75">
      <c r="D817" s="82" t="s">
        <v>4878</v>
      </c>
    </row>
    <row r="818" ht="15.75">
      <c r="D818" s="82" t="s">
        <v>4966</v>
      </c>
    </row>
    <row r="819" ht="15.75">
      <c r="D819" s="82" t="s">
        <v>4957</v>
      </c>
    </row>
    <row r="820" ht="15.75">
      <c r="D820" s="82" t="s">
        <v>4878</v>
      </c>
    </row>
    <row r="821" ht="15.75">
      <c r="D821" s="82" t="s">
        <v>4957</v>
      </c>
    </row>
    <row r="822" ht="15.75">
      <c r="D822" s="82" t="s">
        <v>4906</v>
      </c>
    </row>
    <row r="823" ht="15.75">
      <c r="D823" s="82" t="s">
        <v>4966</v>
      </c>
    </row>
    <row r="824" ht="15.75">
      <c r="D824" s="82" t="s">
        <v>4966</v>
      </c>
    </row>
    <row r="825" ht="15.75">
      <c r="D825" s="82" t="s">
        <v>4893</v>
      </c>
    </row>
    <row r="826" ht="15.75">
      <c r="D826" s="82" t="s">
        <v>4886</v>
      </c>
    </row>
    <row r="827" ht="15.75">
      <c r="D827" s="82" t="s">
        <v>4966</v>
      </c>
    </row>
    <row r="828" ht="15.75">
      <c r="D828" s="82" t="s">
        <v>4966</v>
      </c>
    </row>
    <row r="829" ht="15.75">
      <c r="D829" s="82" t="s">
        <v>4966</v>
      </c>
    </row>
    <row r="830" ht="15.75">
      <c r="D830" s="82" t="s">
        <v>4966</v>
      </c>
    </row>
    <row r="831" ht="15.75">
      <c r="D831" s="82" t="s">
        <v>4966</v>
      </c>
    </row>
    <row r="832" ht="15.75">
      <c r="D832" s="82" t="s">
        <v>4966</v>
      </c>
    </row>
    <row r="833" ht="15.75">
      <c r="D833" s="82" t="s">
        <v>4966</v>
      </c>
    </row>
    <row r="834" ht="15.75">
      <c r="D834" s="82" t="s">
        <v>4926</v>
      </c>
    </row>
    <row r="835" ht="15.75">
      <c r="D835" s="82" t="s">
        <v>4874</v>
      </c>
    </row>
    <row r="836" ht="15.75">
      <c r="D836" s="82" t="s">
        <v>4966</v>
      </c>
    </row>
    <row r="837" ht="15.75">
      <c r="D837" s="82" t="s">
        <v>4966</v>
      </c>
    </row>
    <row r="838" ht="15.75">
      <c r="D838" s="82" t="s">
        <v>4966</v>
      </c>
    </row>
    <row r="839" ht="15.75">
      <c r="D839" s="82" t="s">
        <v>4966</v>
      </c>
    </row>
    <row r="840" ht="15.75">
      <c r="D840" s="82" t="s">
        <v>4878</v>
      </c>
    </row>
    <row r="841" ht="15.75">
      <c r="D841" s="82" t="s">
        <v>4966</v>
      </c>
    </row>
    <row r="842" ht="15.75">
      <c r="D842" s="82" t="s">
        <v>4930</v>
      </c>
    </row>
    <row r="843" ht="15.75">
      <c r="D843" s="82" t="s">
        <v>4962</v>
      </c>
    </row>
    <row r="844" ht="15.75">
      <c r="D844" s="82" t="s">
        <v>4957</v>
      </c>
    </row>
    <row r="845" ht="15.75">
      <c r="D845" s="82" t="s">
        <v>4966</v>
      </c>
    </row>
    <row r="846" ht="15.75">
      <c r="D846" s="82" t="s">
        <v>4957</v>
      </c>
    </row>
    <row r="847" ht="15.75">
      <c r="D847" s="82" t="s">
        <v>4957</v>
      </c>
    </row>
    <row r="848" ht="15.75">
      <c r="D848" s="82" t="s">
        <v>4874</v>
      </c>
    </row>
    <row r="849" ht="15.75">
      <c r="D849" s="82" t="s">
        <v>4966</v>
      </c>
    </row>
    <row r="850" ht="15.75">
      <c r="D850" s="82" t="s">
        <v>4957</v>
      </c>
    </row>
    <row r="851" ht="15.75">
      <c r="D851" s="82" t="s">
        <v>4951</v>
      </c>
    </row>
    <row r="852" ht="15.75">
      <c r="D852" s="82" t="s">
        <v>4957</v>
      </c>
    </row>
    <row r="853" ht="15.75">
      <c r="D853" s="82" t="s">
        <v>4886</v>
      </c>
    </row>
    <row r="854" ht="15.75">
      <c r="D854" s="82" t="s">
        <v>4930</v>
      </c>
    </row>
    <row r="855" ht="15.75">
      <c r="D855" s="82" t="s">
        <v>4878</v>
      </c>
    </row>
    <row r="856" ht="15.75">
      <c r="D856" s="82" t="s">
        <v>4878</v>
      </c>
    </row>
    <row r="857" ht="15.75">
      <c r="D857" s="82" t="s">
        <v>4957</v>
      </c>
    </row>
    <row r="858" ht="15.75">
      <c r="D858" s="82" t="s">
        <v>4930</v>
      </c>
    </row>
    <row r="859" ht="15.75">
      <c r="D859" s="82" t="s">
        <v>4957</v>
      </c>
    </row>
    <row r="860" ht="15.75">
      <c r="D860" s="82" t="s">
        <v>4932</v>
      </c>
    </row>
    <row r="861" ht="15.75">
      <c r="D861" s="82" t="s">
        <v>4874</v>
      </c>
    </row>
    <row r="862" ht="15.75">
      <c r="D862" s="82" t="s">
        <v>4874</v>
      </c>
    </row>
    <row r="863" ht="15.75">
      <c r="D863" s="82" t="s">
        <v>4930</v>
      </c>
    </row>
    <row r="864" ht="15.75">
      <c r="D864" s="82" t="s">
        <v>4930</v>
      </c>
    </row>
    <row r="865" ht="15.75">
      <c r="D865" s="82" t="s">
        <v>4874</v>
      </c>
    </row>
    <row r="866" ht="15.75">
      <c r="D866" s="82" t="s">
        <v>4938</v>
      </c>
    </row>
    <row r="867" ht="15.75">
      <c r="D867" s="82" t="s">
        <v>4930</v>
      </c>
    </row>
    <row r="868" ht="15.75">
      <c r="D868" s="82" t="s">
        <v>4886</v>
      </c>
    </row>
    <row r="869" ht="15.75">
      <c r="D869" s="82" t="s">
        <v>4957</v>
      </c>
    </row>
    <row r="870" ht="15.75">
      <c r="D870" s="82" t="s">
        <v>4908</v>
      </c>
    </row>
    <row r="871" ht="15.75">
      <c r="D871" s="82" t="s">
        <v>4966</v>
      </c>
    </row>
    <row r="872" ht="15.75">
      <c r="D872" s="82" t="s">
        <v>4908</v>
      </c>
    </row>
    <row r="873" ht="15.75">
      <c r="D873" s="82" t="s">
        <v>4910</v>
      </c>
    </row>
    <row r="874" ht="15.75">
      <c r="D874" s="82" t="s">
        <v>4906</v>
      </c>
    </row>
    <row r="875" ht="15.75">
      <c r="D875" s="82" t="s">
        <v>4936</v>
      </c>
    </row>
    <row r="876" ht="15.75">
      <c r="D876" s="82" t="s">
        <v>4955</v>
      </c>
    </row>
    <row r="877" ht="15.75">
      <c r="D877" s="82" t="s">
        <v>4966</v>
      </c>
    </row>
    <row r="878" ht="15.75">
      <c r="D878" s="82" t="s">
        <v>4966</v>
      </c>
    </row>
    <row r="879" ht="15.75">
      <c r="D879" s="82" t="s">
        <v>4938</v>
      </c>
    </row>
    <row r="880" ht="15.75">
      <c r="D880" s="82" t="s">
        <v>4966</v>
      </c>
    </row>
    <row r="881" ht="15.75">
      <c r="D881" s="82" t="s">
        <v>4966</v>
      </c>
    </row>
    <row r="882" ht="15.75">
      <c r="D882" s="82" t="s">
        <v>4951</v>
      </c>
    </row>
    <row r="883" ht="15.75">
      <c r="D883" s="82" t="s">
        <v>4912</v>
      </c>
    </row>
    <row r="884" ht="15.75">
      <c r="D884" s="82" t="s">
        <v>4874</v>
      </c>
    </row>
    <row r="885" ht="15.75">
      <c r="D885" s="82" t="s">
        <v>4874</v>
      </c>
    </row>
    <row r="886" ht="15.75">
      <c r="D886" s="82" t="s">
        <v>4906</v>
      </c>
    </row>
    <row r="887" ht="15.75">
      <c r="D887" s="82" t="s">
        <v>4951</v>
      </c>
    </row>
    <row r="888" ht="15.75">
      <c r="D888" s="82" t="s">
        <v>4966</v>
      </c>
    </row>
    <row r="889" ht="15.75">
      <c r="D889" s="82" t="s">
        <v>4874</v>
      </c>
    </row>
    <row r="890" ht="15.75">
      <c r="D890" s="82" t="s">
        <v>4966</v>
      </c>
    </row>
    <row r="891" ht="15.75">
      <c r="D891" s="82" t="s">
        <v>4874</v>
      </c>
    </row>
    <row r="892" ht="15.75">
      <c r="D892" s="82" t="s">
        <v>4878</v>
      </c>
    </row>
    <row r="893" ht="15.75">
      <c r="D893" s="82" t="s">
        <v>4966</v>
      </c>
    </row>
    <row r="894" ht="15.75">
      <c r="D894" s="82" t="s">
        <v>4957</v>
      </c>
    </row>
    <row r="895" ht="15.75">
      <c r="D895" s="82" t="s">
        <v>4942</v>
      </c>
    </row>
    <row r="896" ht="15.75">
      <c r="D896" s="82" t="s">
        <v>4886</v>
      </c>
    </row>
    <row r="897" ht="15.75">
      <c r="D897" s="82" t="s">
        <v>4957</v>
      </c>
    </row>
    <row r="898" ht="15.75">
      <c r="D898" s="82" t="s">
        <v>4966</v>
      </c>
    </row>
    <row r="899" ht="15.75">
      <c r="D899" s="82" t="s">
        <v>4874</v>
      </c>
    </row>
    <row r="900" ht="15.75">
      <c r="D900" s="82" t="s">
        <v>4928</v>
      </c>
    </row>
    <row r="901" ht="15.75">
      <c r="D901" s="82" t="s">
        <v>4951</v>
      </c>
    </row>
    <row r="902" ht="15.75">
      <c r="D902" s="82" t="s">
        <v>4966</v>
      </c>
    </row>
    <row r="903" ht="15.75">
      <c r="D903" s="82" t="s">
        <v>4874</v>
      </c>
    </row>
    <row r="904" ht="15.75">
      <c r="D904" s="82" t="s">
        <v>4966</v>
      </c>
    </row>
    <row r="905" ht="15.75">
      <c r="D905" s="82" t="s">
        <v>4878</v>
      </c>
    </row>
    <row r="906" ht="15.75">
      <c r="D906" s="82" t="s">
        <v>4886</v>
      </c>
    </row>
    <row r="907" ht="15.75">
      <c r="D907" s="82" t="s">
        <v>4966</v>
      </c>
    </row>
    <row r="908" ht="15.75">
      <c r="D908" s="82" t="s">
        <v>4906</v>
      </c>
    </row>
    <row r="909" ht="15.75">
      <c r="D909" s="82" t="s">
        <v>4966</v>
      </c>
    </row>
    <row r="910" ht="15.75">
      <c r="D910" s="82" t="s">
        <v>4951</v>
      </c>
    </row>
    <row r="911" ht="15.75">
      <c r="D911" s="82" t="s">
        <v>4958</v>
      </c>
    </row>
    <row r="912" ht="15.75">
      <c r="D912" s="82" t="s">
        <v>4958</v>
      </c>
    </row>
    <row r="913" ht="15.75">
      <c r="D913" s="82" t="s">
        <v>4874</v>
      </c>
    </row>
    <row r="914" ht="15.75">
      <c r="D914" s="82" t="s">
        <v>4957</v>
      </c>
    </row>
    <row r="915" ht="15.75">
      <c r="D915" s="82" t="s">
        <v>4893</v>
      </c>
    </row>
    <row r="916" ht="15.75">
      <c r="D916" s="82" t="s">
        <v>4966</v>
      </c>
    </row>
    <row r="917" ht="15.75">
      <c r="D917" s="82" t="s">
        <v>4966</v>
      </c>
    </row>
    <row r="918" ht="15.75">
      <c r="D918" s="82" t="s">
        <v>4874</v>
      </c>
    </row>
    <row r="919" ht="15.75">
      <c r="D919" s="82" t="s">
        <v>4940</v>
      </c>
    </row>
    <row r="920" ht="15.75">
      <c r="D920" s="82" t="s">
        <v>4966</v>
      </c>
    </row>
    <row r="921" ht="15.75">
      <c r="D921" s="82" t="s">
        <v>4878</v>
      </c>
    </row>
    <row r="922" ht="15.75">
      <c r="D922" s="82" t="s">
        <v>4876</v>
      </c>
    </row>
    <row r="923" ht="15.75">
      <c r="D923" s="82" t="s">
        <v>4966</v>
      </c>
    </row>
    <row r="924" ht="15.75">
      <c r="D924" s="82" t="s">
        <v>4966</v>
      </c>
    </row>
    <row r="925" ht="15.75">
      <c r="D925" s="82" t="s">
        <v>4966</v>
      </c>
    </row>
    <row r="926" ht="15.75">
      <c r="D926" s="82" t="s">
        <v>4951</v>
      </c>
    </row>
    <row r="927" ht="15.75">
      <c r="D927" s="82" t="s">
        <v>4880</v>
      </c>
    </row>
    <row r="928" ht="15.75">
      <c r="D928" s="82" t="s">
        <v>4878</v>
      </c>
    </row>
    <row r="929" ht="15.75">
      <c r="D929" s="82" t="s">
        <v>4874</v>
      </c>
    </row>
    <row r="930" ht="15.75">
      <c r="D930" s="82" t="s">
        <v>4957</v>
      </c>
    </row>
    <row r="931" ht="15.75">
      <c r="D931" s="82" t="s">
        <v>4878</v>
      </c>
    </row>
    <row r="932" ht="15.75">
      <c r="D932" s="82" t="s">
        <v>4966</v>
      </c>
    </row>
    <row r="933" ht="15.75">
      <c r="D933" s="82" t="s">
        <v>4951</v>
      </c>
    </row>
    <row r="934" ht="15.75">
      <c r="D934" s="82" t="s">
        <v>4926</v>
      </c>
    </row>
    <row r="935" ht="15.75">
      <c r="D935" s="82" t="s">
        <v>4878</v>
      </c>
    </row>
    <row r="936" ht="15.75">
      <c r="D936" s="82" t="s">
        <v>4966</v>
      </c>
    </row>
    <row r="937" ht="15.75">
      <c r="D937" s="82" t="s">
        <v>4966</v>
      </c>
    </row>
    <row r="938" ht="15.75">
      <c r="D938" s="82" t="s">
        <v>4966</v>
      </c>
    </row>
    <row r="939" ht="15.75">
      <c r="D939" s="82" t="s">
        <v>4874</v>
      </c>
    </row>
    <row r="940" ht="15.75">
      <c r="D940" s="82" t="s">
        <v>4930</v>
      </c>
    </row>
    <row r="941" ht="15.75">
      <c r="D941" s="82" t="s">
        <v>4878</v>
      </c>
    </row>
    <row r="942" ht="15.75">
      <c r="D942" s="82" t="s">
        <v>4951</v>
      </c>
    </row>
    <row r="943" ht="15.75">
      <c r="D943" s="82" t="s">
        <v>4966</v>
      </c>
    </row>
    <row r="944" ht="15.75">
      <c r="D944" s="82" t="s">
        <v>4958</v>
      </c>
    </row>
    <row r="945" ht="15.75">
      <c r="D945" s="82" t="s">
        <v>4966</v>
      </c>
    </row>
    <row r="946" ht="15.75">
      <c r="D946" s="82" t="s">
        <v>4953</v>
      </c>
    </row>
    <row r="947" ht="15.75">
      <c r="D947" s="82" t="s">
        <v>4886</v>
      </c>
    </row>
    <row r="948" ht="15.75">
      <c r="D948" s="82" t="s">
        <v>4874</v>
      </c>
    </row>
    <row r="949" ht="15.75">
      <c r="D949" s="82" t="s">
        <v>4966</v>
      </c>
    </row>
    <row r="950" ht="15.75">
      <c r="D950" s="82" t="s">
        <v>4884</v>
      </c>
    </row>
    <row r="951" ht="15.75">
      <c r="D951" s="82" t="s">
        <v>4966</v>
      </c>
    </row>
    <row r="952" ht="15.75">
      <c r="D952" s="82" t="s">
        <v>4930</v>
      </c>
    </row>
    <row r="953" ht="15.75">
      <c r="D953" s="82" t="s">
        <v>4966</v>
      </c>
    </row>
    <row r="954" ht="15.75">
      <c r="D954" s="82" t="s">
        <v>4957</v>
      </c>
    </row>
    <row r="955" ht="15.75">
      <c r="D955" s="82" t="s">
        <v>4916</v>
      </c>
    </row>
    <row r="956" ht="15.75">
      <c r="D956" s="82" t="s">
        <v>4966</v>
      </c>
    </row>
    <row r="957" ht="15.75">
      <c r="D957" s="82" t="s">
        <v>4966</v>
      </c>
    </row>
    <row r="958" ht="15.75">
      <c r="D958" s="82" t="s">
        <v>4874</v>
      </c>
    </row>
    <row r="959" ht="15.75">
      <c r="D959" s="82" t="s">
        <v>4916</v>
      </c>
    </row>
    <row r="960" ht="15.75">
      <c r="D960" s="82" t="s">
        <v>4966</v>
      </c>
    </row>
    <row r="961" ht="15.75">
      <c r="D961" s="82" t="s">
        <v>4908</v>
      </c>
    </row>
    <row r="962" ht="15.75">
      <c r="D962" s="82" t="s">
        <v>4966</v>
      </c>
    </row>
    <row r="963" ht="15.75">
      <c r="D963" s="82" t="s">
        <v>4966</v>
      </c>
    </row>
    <row r="964" ht="15.75">
      <c r="D964" s="82" t="s">
        <v>4886</v>
      </c>
    </row>
    <row r="965" ht="15.75">
      <c r="D965" s="82" t="s">
        <v>4910</v>
      </c>
    </row>
    <row r="966" ht="15.75">
      <c r="D966" s="82" t="s">
        <v>4951</v>
      </c>
    </row>
    <row r="967" ht="15.75">
      <c r="D967" s="82" t="s">
        <v>4966</v>
      </c>
    </row>
    <row r="968" ht="15.75">
      <c r="D968" s="82" t="s">
        <v>4957</v>
      </c>
    </row>
    <row r="969" ht="15.75">
      <c r="D969" s="82" t="s">
        <v>4962</v>
      </c>
    </row>
    <row r="970" ht="15.75">
      <c r="D970" s="82" t="s">
        <v>4966</v>
      </c>
    </row>
    <row r="971" ht="15.75">
      <c r="D971" s="82" t="s">
        <v>4951</v>
      </c>
    </row>
    <row r="972" ht="15.75">
      <c r="D972" s="82" t="s">
        <v>4966</v>
      </c>
    </row>
    <row r="973" ht="15.75">
      <c r="D973" s="82" t="s">
        <v>4966</v>
      </c>
    </row>
    <row r="974" ht="15.75">
      <c r="D974" s="82" t="s">
        <v>4936</v>
      </c>
    </row>
    <row r="975" ht="15.75">
      <c r="D975" s="82" t="s">
        <v>4966</v>
      </c>
    </row>
    <row r="976" ht="15.75">
      <c r="D976" s="82" t="s">
        <v>4951</v>
      </c>
    </row>
    <row r="977" ht="15.75">
      <c r="D977" s="82" t="s">
        <v>4878</v>
      </c>
    </row>
    <row r="978" ht="15.75">
      <c r="D978" s="82" t="s">
        <v>4878</v>
      </c>
    </row>
    <row r="979" ht="15.75">
      <c r="D979" s="82" t="s">
        <v>4966</v>
      </c>
    </row>
    <row r="980" ht="15.75">
      <c r="D980" s="82" t="s">
        <v>4966</v>
      </c>
    </row>
    <row r="981" ht="15.75">
      <c r="D981" s="82" t="s">
        <v>4886</v>
      </c>
    </row>
    <row r="982" ht="15.75">
      <c r="D982" s="82" t="s">
        <v>4886</v>
      </c>
    </row>
    <row r="983" ht="15.75">
      <c r="D983" s="82" t="s">
        <v>4878</v>
      </c>
    </row>
    <row r="984" ht="15.75">
      <c r="D984" s="82" t="s">
        <v>4966</v>
      </c>
    </row>
    <row r="985" ht="15.75">
      <c r="D985" s="82" t="s">
        <v>4930</v>
      </c>
    </row>
    <row r="986" ht="15.75">
      <c r="D986" s="82" t="s">
        <v>4936</v>
      </c>
    </row>
    <row r="987" ht="15.75">
      <c r="D987" s="82" t="s">
        <v>4966</v>
      </c>
    </row>
    <row r="988" ht="15.75">
      <c r="D988" s="82" t="s">
        <v>4966</v>
      </c>
    </row>
    <row r="989" ht="15.75">
      <c r="D989" s="82" t="s">
        <v>4878</v>
      </c>
    </row>
    <row r="990" ht="15.75">
      <c r="D990" s="82" t="s">
        <v>4966</v>
      </c>
    </row>
    <row r="991" ht="15.75">
      <c r="D991" s="82" t="s">
        <v>4930</v>
      </c>
    </row>
    <row r="992" ht="15.75">
      <c r="D992" s="82" t="s">
        <v>4966</v>
      </c>
    </row>
    <row r="993" ht="15.75">
      <c r="D993" s="82" t="s">
        <v>4878</v>
      </c>
    </row>
    <row r="994" ht="15.75">
      <c r="D994" s="82" t="s">
        <v>4966</v>
      </c>
    </row>
    <row r="995" ht="15.75">
      <c r="D995" s="82" t="s">
        <v>4966</v>
      </c>
    </row>
    <row r="996" ht="15.75">
      <c r="D996" s="82" t="s">
        <v>4966</v>
      </c>
    </row>
    <row r="997" ht="15.75">
      <c r="D997" s="82" t="s">
        <v>4874</v>
      </c>
    </row>
    <row r="998" ht="15.75">
      <c r="D998" s="82" t="s">
        <v>4966</v>
      </c>
    </row>
    <row r="999" ht="15.75">
      <c r="D999" s="82" t="s">
        <v>4886</v>
      </c>
    </row>
    <row r="1000" ht="15.75">
      <c r="D1000" s="82" t="s">
        <v>4874</v>
      </c>
    </row>
    <row r="1001" ht="15.75">
      <c r="D1001" s="82" t="s">
        <v>4930</v>
      </c>
    </row>
    <row r="1002" ht="15.75">
      <c r="D1002" s="82" t="s">
        <v>4878</v>
      </c>
    </row>
    <row r="1003" ht="15.75">
      <c r="D1003" s="82" t="s">
        <v>4942</v>
      </c>
    </row>
    <row r="1004" ht="15.75">
      <c r="D1004" s="82" t="s">
        <v>4966</v>
      </c>
    </row>
    <row r="1005" ht="15.75">
      <c r="D1005" s="82" t="s">
        <v>4966</v>
      </c>
    </row>
    <row r="1006" ht="15.75">
      <c r="D1006" s="82" t="s">
        <v>4930</v>
      </c>
    </row>
    <row r="1007" ht="15.75">
      <c r="D1007" s="82" t="s">
        <v>4878</v>
      </c>
    </row>
    <row r="1008" ht="15.75">
      <c r="D1008" s="82" t="s">
        <v>4957</v>
      </c>
    </row>
    <row r="1009" ht="15.75">
      <c r="D1009" s="82" t="s">
        <v>4874</v>
      </c>
    </row>
    <row r="1010" ht="15.75">
      <c r="D1010" s="82" t="s">
        <v>4958</v>
      </c>
    </row>
    <row r="1011" ht="15.75">
      <c r="D1011" s="82" t="s">
        <v>4878</v>
      </c>
    </row>
    <row r="1012" ht="15.75">
      <c r="D1012" s="82" t="s">
        <v>4966</v>
      </c>
    </row>
    <row r="1013" ht="15.75">
      <c r="D1013" s="82" t="s">
        <v>4878</v>
      </c>
    </row>
    <row r="1014" ht="15.75">
      <c r="D1014" s="82" t="s">
        <v>4966</v>
      </c>
    </row>
    <row r="1015" ht="15.75">
      <c r="D1015" s="82" t="s">
        <v>4878</v>
      </c>
    </row>
    <row r="1016" ht="15.75">
      <c r="D1016" s="82" t="s">
        <v>4966</v>
      </c>
    </row>
    <row r="1017" ht="15.75">
      <c r="D1017" s="82" t="s">
        <v>4880</v>
      </c>
    </row>
    <row r="1018" ht="15.75">
      <c r="D1018" s="82" t="s">
        <v>4908</v>
      </c>
    </row>
    <row r="1019" ht="15.75">
      <c r="D1019" s="82" t="s">
        <v>4886</v>
      </c>
    </row>
    <row r="1020" ht="15.75">
      <c r="D1020" s="82" t="s">
        <v>4966</v>
      </c>
    </row>
    <row r="1021" ht="15.75">
      <c r="D1021" s="82" t="s">
        <v>4966</v>
      </c>
    </row>
    <row r="1022" ht="15.75">
      <c r="D1022" s="82" t="s">
        <v>4966</v>
      </c>
    </row>
    <row r="1023" ht="15.75">
      <c r="D1023" s="82" t="s">
        <v>4966</v>
      </c>
    </row>
    <row r="1024" ht="15.75">
      <c r="D1024" s="82" t="s">
        <v>4938</v>
      </c>
    </row>
    <row r="1025" ht="15.75">
      <c r="D1025" s="82" t="s">
        <v>4966</v>
      </c>
    </row>
    <row r="1026" ht="15.75">
      <c r="D1026" s="82" t="s">
        <v>4874</v>
      </c>
    </row>
    <row r="1027" ht="15.75">
      <c r="D1027" s="82" t="s">
        <v>4966</v>
      </c>
    </row>
    <row r="1028" ht="15.75">
      <c r="D1028" s="82" t="s">
        <v>4966</v>
      </c>
    </row>
    <row r="1029" ht="15.75">
      <c r="D1029" s="82" t="s">
        <v>4962</v>
      </c>
    </row>
    <row r="1030" ht="15.75">
      <c r="D1030" s="82" t="s">
        <v>4957</v>
      </c>
    </row>
    <row r="1031" ht="15.75">
      <c r="D1031" s="82" t="s">
        <v>4878</v>
      </c>
    </row>
    <row r="1032" ht="15.75">
      <c r="D1032" s="82" t="s">
        <v>4878</v>
      </c>
    </row>
    <row r="1033" ht="15.75">
      <c r="D1033" s="82" t="s">
        <v>4966</v>
      </c>
    </row>
    <row r="1034" ht="15.75">
      <c r="D1034" s="82" t="s">
        <v>4916</v>
      </c>
    </row>
    <row r="1035" ht="15.75">
      <c r="D1035" s="82" t="s">
        <v>4876</v>
      </c>
    </row>
    <row r="1036" ht="15.75">
      <c r="D1036" s="82" t="s">
        <v>4926</v>
      </c>
    </row>
    <row r="1037" ht="15.75">
      <c r="D1037" s="82" t="s">
        <v>4966</v>
      </c>
    </row>
    <row r="1038" ht="15.75">
      <c r="D1038" s="82" t="s">
        <v>4893</v>
      </c>
    </row>
    <row r="1039" ht="15.75">
      <c r="D1039" s="82" t="s">
        <v>4966</v>
      </c>
    </row>
    <row r="1040" ht="15.75">
      <c r="D1040" s="82" t="s">
        <v>4878</v>
      </c>
    </row>
    <row r="1041" ht="15.75">
      <c r="D1041" s="82" t="s">
        <v>4874</v>
      </c>
    </row>
    <row r="1042" ht="15.75">
      <c r="D1042" s="82" t="s">
        <v>4878</v>
      </c>
    </row>
    <row r="1043" ht="15.75">
      <c r="D1043" s="82" t="s">
        <v>4966</v>
      </c>
    </row>
    <row r="1044" ht="15.75">
      <c r="D1044" s="82" t="s">
        <v>4966</v>
      </c>
    </row>
    <row r="1045" ht="15.75">
      <c r="D1045" s="82" t="s">
        <v>4966</v>
      </c>
    </row>
    <row r="1046" ht="15.75">
      <c r="D1046" s="82" t="s">
        <v>4918</v>
      </c>
    </row>
    <row r="1047" ht="15.75">
      <c r="D1047" s="82" t="s">
        <v>4888</v>
      </c>
    </row>
    <row r="1048" ht="15.75">
      <c r="D1048" s="82" t="s">
        <v>4962</v>
      </c>
    </row>
    <row r="1049" ht="15.75">
      <c r="D1049" s="82" t="s">
        <v>4966</v>
      </c>
    </row>
    <row r="1050" ht="15.75">
      <c r="D1050" s="82" t="s">
        <v>4878</v>
      </c>
    </row>
    <row r="1051" ht="15.75">
      <c r="D1051" s="82" t="s">
        <v>4930</v>
      </c>
    </row>
    <row r="1052" ht="15.75">
      <c r="D1052" s="82" t="s">
        <v>4874</v>
      </c>
    </row>
    <row r="1053" ht="15.75">
      <c r="D1053" s="82" t="s">
        <v>4951</v>
      </c>
    </row>
    <row r="1054" ht="15.75">
      <c r="D1054" s="82" t="s">
        <v>4966</v>
      </c>
    </row>
    <row r="1055" ht="15.75">
      <c r="D1055" s="82" t="s">
        <v>4936</v>
      </c>
    </row>
    <row r="1056" ht="15.75">
      <c r="D1056" s="82" t="s">
        <v>4957</v>
      </c>
    </row>
    <row r="1057" ht="15.75">
      <c r="D1057" s="82" t="s">
        <v>3180</v>
      </c>
    </row>
    <row r="1058" ht="15.75">
      <c r="D1058" s="82" t="s">
        <v>4878</v>
      </c>
    </row>
    <row r="1059" ht="15.75">
      <c r="D1059" s="82" t="s">
        <v>4910</v>
      </c>
    </row>
    <row r="1060" ht="15.75">
      <c r="D1060" s="82" t="s">
        <v>4930</v>
      </c>
    </row>
    <row r="1061" ht="15.75">
      <c r="D1061" s="82" t="s">
        <v>4942</v>
      </c>
    </row>
    <row r="1062" ht="15.75">
      <c r="D1062" s="82" t="s">
        <v>4924</v>
      </c>
    </row>
    <row r="1063" ht="15.75">
      <c r="D1063" s="82" t="s">
        <v>4882</v>
      </c>
    </row>
    <row r="1064" ht="15.75">
      <c r="D1064" s="82" t="s">
        <v>4890</v>
      </c>
    </row>
    <row r="1065" ht="15.75">
      <c r="D1065" s="82" t="s">
        <v>4958</v>
      </c>
    </row>
    <row r="1066" ht="15.75">
      <c r="D1066" s="82" t="s">
        <v>4878</v>
      </c>
    </row>
    <row r="1067" ht="15.75">
      <c r="D1067" s="82" t="s">
        <v>4878</v>
      </c>
    </row>
    <row r="1068" ht="15.75">
      <c r="D1068" s="82" t="s">
        <v>4878</v>
      </c>
    </row>
    <row r="1069" ht="15.75">
      <c r="D1069" s="82"/>
    </row>
    <row r="1070" ht="15.75">
      <c r="D1070" s="82"/>
    </row>
    <row r="1071" ht="15.75">
      <c r="D1071" s="82"/>
    </row>
    <row r="1072" ht="15.75">
      <c r="D1072" s="82"/>
    </row>
    <row r="1073" ht="15.75">
      <c r="D1073" s="82"/>
    </row>
    <row r="1074" ht="15.75">
      <c r="D1074" s="82"/>
    </row>
    <row r="1075" ht="15.75">
      <c r="D1075" s="82"/>
    </row>
    <row r="1076" ht="15.75">
      <c r="D1076" s="82"/>
    </row>
    <row r="1077" ht="15.75">
      <c r="D1077" s="82"/>
    </row>
    <row r="1078" ht="15.75">
      <c r="D1078" s="82"/>
    </row>
    <row r="1079" ht="15.75">
      <c r="D1079" s="82"/>
    </row>
    <row r="1080" ht="15.75">
      <c r="D1080" s="82"/>
    </row>
    <row r="1081" ht="15.75">
      <c r="D1081" s="82"/>
    </row>
    <row r="1082" ht="15.75">
      <c r="D1082" s="82"/>
    </row>
    <row r="1083" ht="15.75">
      <c r="D1083" s="82"/>
    </row>
    <row r="1084" ht="15.75">
      <c r="D1084" s="82"/>
    </row>
    <row r="1085" ht="15.75">
      <c r="D1085" s="82"/>
    </row>
    <row r="1086" ht="15.75">
      <c r="D1086" s="82"/>
    </row>
    <row r="1087" ht="15.75">
      <c r="D1087" s="82"/>
    </row>
    <row r="1088" ht="15.75">
      <c r="D1088" s="82"/>
    </row>
    <row r="1089" ht="15.75">
      <c r="D1089" s="82"/>
    </row>
    <row r="1090" ht="15.75">
      <c r="D1090" s="82"/>
    </row>
    <row r="1091" ht="15.75">
      <c r="D1091" s="82"/>
    </row>
    <row r="1092" ht="15.75">
      <c r="D1092" s="82"/>
    </row>
    <row r="1093" ht="15.75">
      <c r="D1093" s="82"/>
    </row>
    <row r="1094" ht="15.75">
      <c r="D1094" s="82"/>
    </row>
    <row r="1095" ht="15.75">
      <c r="D1095" s="82"/>
    </row>
    <row r="1096" ht="15.75">
      <c r="D1096" s="82"/>
    </row>
    <row r="1097" ht="15.75">
      <c r="D1097" s="82"/>
    </row>
    <row r="1098" ht="15.75">
      <c r="D1098" s="82"/>
    </row>
    <row r="1099" ht="15.75">
      <c r="D1099" s="82"/>
    </row>
    <row r="1100" ht="15.75">
      <c r="D1100" s="82"/>
    </row>
    <row r="1101" ht="15.75">
      <c r="D1101" s="82"/>
    </row>
    <row r="1102" ht="15.75">
      <c r="D1102" s="82"/>
    </row>
    <row r="1103" ht="15.75">
      <c r="D1103" s="82"/>
    </row>
    <row r="1104" ht="15.75">
      <c r="D1104" s="82"/>
    </row>
    <row r="1105" ht="15.75">
      <c r="D1105" s="82"/>
    </row>
    <row r="1106" ht="15.75">
      <c r="D1106" s="82"/>
    </row>
    <row r="1107" ht="15.75">
      <c r="D1107" s="82"/>
    </row>
    <row r="1108" ht="15.75">
      <c r="D1108" s="82"/>
    </row>
    <row r="1109" ht="15.75">
      <c r="D1109" s="82"/>
    </row>
    <row r="1110" ht="15.75">
      <c r="D1110" s="82"/>
    </row>
    <row r="1111" ht="15.75">
      <c r="D1111" s="82"/>
    </row>
    <row r="1112" ht="15.75">
      <c r="D1112" s="82"/>
    </row>
    <row r="1113" ht="15.75">
      <c r="D1113" s="82"/>
    </row>
    <row r="1114" ht="15.75">
      <c r="D1114" s="82"/>
    </row>
    <row r="1115" ht="15.75">
      <c r="D1115" s="82"/>
    </row>
    <row r="1116" ht="15.75">
      <c r="D1116" s="82"/>
    </row>
    <row r="1117" ht="15.75">
      <c r="D1117" s="82"/>
    </row>
    <row r="1118" ht="15.75">
      <c r="D1118" s="82"/>
    </row>
    <row r="1119" ht="15.75">
      <c r="D1119" s="82"/>
    </row>
    <row r="1120" ht="15.75">
      <c r="D1120" s="82"/>
    </row>
    <row r="1121" ht="15.75">
      <c r="D1121" s="82"/>
    </row>
    <row r="1122" ht="15.75">
      <c r="D1122" s="82"/>
    </row>
    <row r="1123" ht="15.75">
      <c r="D1123" s="82"/>
    </row>
    <row r="1124" ht="15.75">
      <c r="D1124" s="82"/>
    </row>
    <row r="1125" ht="15.75">
      <c r="D1125" s="82"/>
    </row>
    <row r="1126" ht="15.75">
      <c r="D1126" s="82"/>
    </row>
    <row r="1127" ht="15.75">
      <c r="D1127" s="82"/>
    </row>
    <row r="1128" ht="15.75">
      <c r="D1128" s="82"/>
    </row>
    <row r="1129" ht="15.75">
      <c r="D1129" s="82"/>
    </row>
    <row r="1130" ht="15.75">
      <c r="D1130" s="82"/>
    </row>
    <row r="1131" ht="15.75">
      <c r="D1131" s="82"/>
    </row>
    <row r="1132" ht="15.75">
      <c r="D1132" s="82"/>
    </row>
    <row r="1133" ht="15.75">
      <c r="D1133" s="82"/>
    </row>
    <row r="1134" ht="15.75">
      <c r="D1134" s="82"/>
    </row>
    <row r="1135" ht="15.75">
      <c r="D1135" s="82"/>
    </row>
    <row r="1136" ht="15.75">
      <c r="D1136" s="82"/>
    </row>
    <row r="1137" ht="15.75">
      <c r="D1137" s="82"/>
    </row>
    <row r="1138" ht="15.75">
      <c r="D1138" s="82"/>
    </row>
    <row r="1139" ht="15.75">
      <c r="D1139" s="82"/>
    </row>
    <row r="1140" ht="15.75">
      <c r="D1140" s="82"/>
    </row>
    <row r="1141" ht="15.75">
      <c r="D1141" s="82"/>
    </row>
    <row r="1142" ht="15.75">
      <c r="D1142" s="82"/>
    </row>
    <row r="1143" ht="15.75">
      <c r="D1143" s="82"/>
    </row>
    <row r="1144" ht="15.75">
      <c r="D1144" s="82"/>
    </row>
    <row r="1145" ht="15.75">
      <c r="D1145" s="82"/>
    </row>
    <row r="1146" ht="15.75">
      <c r="D1146" s="82"/>
    </row>
    <row r="1147" ht="15.75">
      <c r="D1147" s="82"/>
    </row>
    <row r="1148" ht="15.75">
      <c r="D1148" s="82"/>
    </row>
    <row r="1149" ht="15.75">
      <c r="D1149" s="82"/>
    </row>
    <row r="1150" ht="15.75">
      <c r="D1150" s="82"/>
    </row>
    <row r="1151" ht="15.75">
      <c r="D1151" s="82"/>
    </row>
    <row r="1152" ht="15.75">
      <c r="D1152" s="82"/>
    </row>
    <row r="1153" ht="15.75">
      <c r="D1153" s="82"/>
    </row>
    <row r="1154" ht="15.75">
      <c r="D1154" s="82"/>
    </row>
    <row r="1155" ht="15.75">
      <c r="D1155" s="82"/>
    </row>
    <row r="1156" ht="15.75">
      <c r="D1156" s="82"/>
    </row>
    <row r="1157" ht="15.75">
      <c r="D1157" s="82"/>
    </row>
    <row r="1158" ht="15.75">
      <c r="D1158" s="82"/>
    </row>
    <row r="1159" ht="15.75">
      <c r="D1159" s="82"/>
    </row>
    <row r="1160" ht="15.75">
      <c r="D1160" s="82"/>
    </row>
    <row r="1161" ht="15.75">
      <c r="D1161" s="82"/>
    </row>
    <row r="1162" ht="15.75">
      <c r="D1162" s="82"/>
    </row>
    <row r="1163" ht="15.75">
      <c r="D1163" s="82"/>
    </row>
    <row r="1164" ht="15.75">
      <c r="D1164" s="82"/>
    </row>
    <row r="1165" ht="15.75">
      <c r="D1165" s="82"/>
    </row>
    <row r="1166" ht="15.75">
      <c r="D1166" s="82"/>
    </row>
    <row r="1167" ht="15.75">
      <c r="D1167" s="82"/>
    </row>
    <row r="1168" ht="15.75">
      <c r="D1168" s="82"/>
    </row>
    <row r="1169" ht="15.75">
      <c r="D1169" s="82"/>
    </row>
    <row r="1170" ht="15.75">
      <c r="D1170" s="82"/>
    </row>
    <row r="1171" ht="15.75">
      <c r="D1171" s="82"/>
    </row>
    <row r="1172" ht="15.75">
      <c r="D1172" s="82"/>
    </row>
    <row r="1173" ht="15.75">
      <c r="D1173" s="82"/>
    </row>
    <row r="1174" ht="15.75">
      <c r="D1174" s="82"/>
    </row>
    <row r="1175" ht="15.75">
      <c r="D1175" s="82"/>
    </row>
    <row r="1176" ht="15.75">
      <c r="D1176" s="82"/>
    </row>
    <row r="1177" ht="15.75">
      <c r="D1177" s="82"/>
    </row>
    <row r="1178" ht="15.75">
      <c r="D1178" s="82"/>
    </row>
    <row r="1179" ht="15.75">
      <c r="D1179" s="82"/>
    </row>
    <row r="1180" ht="15.75">
      <c r="D1180" s="82"/>
    </row>
    <row r="1181" ht="15.75">
      <c r="D1181" s="82"/>
    </row>
    <row r="1182" ht="15.75">
      <c r="D1182" s="82"/>
    </row>
    <row r="1183" ht="15.75">
      <c r="D1183" s="82"/>
    </row>
    <row r="1184" ht="15.75">
      <c r="D1184" s="82"/>
    </row>
    <row r="1185" ht="15.75">
      <c r="D1185" s="82"/>
    </row>
    <row r="1186" ht="15.75">
      <c r="D1186" s="82"/>
    </row>
    <row r="1187" ht="15.75">
      <c r="D1187" s="82"/>
    </row>
    <row r="1188" ht="15.75">
      <c r="D1188" s="82"/>
    </row>
    <row r="1189" ht="15.75">
      <c r="D1189" s="82"/>
    </row>
    <row r="1190" ht="15.75">
      <c r="D1190" s="82"/>
    </row>
    <row r="1191" ht="15.75">
      <c r="D1191" s="82"/>
    </row>
    <row r="1192" ht="15.75">
      <c r="D1192" s="82"/>
    </row>
    <row r="1193" ht="15.75">
      <c r="D1193" s="82"/>
    </row>
    <row r="1194" ht="15.75">
      <c r="D1194" s="82"/>
    </row>
    <row r="1195" ht="15.75">
      <c r="D1195" s="82"/>
    </row>
    <row r="1196" ht="15.75">
      <c r="D1196" s="82"/>
    </row>
    <row r="1197" ht="15.75">
      <c r="D1197" s="82"/>
    </row>
    <row r="1198" ht="15.75">
      <c r="D1198" s="82"/>
    </row>
    <row r="1199" ht="15.75">
      <c r="D1199" s="82"/>
    </row>
    <row r="1200" ht="15.75">
      <c r="D1200" s="82"/>
    </row>
    <row r="1201" ht="15.75">
      <c r="D1201" s="82"/>
    </row>
    <row r="1202" ht="15.75">
      <c r="D1202" s="82"/>
    </row>
    <row r="1203" ht="15.75">
      <c r="D1203" s="82"/>
    </row>
    <row r="1204" ht="15.75">
      <c r="D1204" s="82"/>
    </row>
    <row r="1205" ht="15.75">
      <c r="D1205" s="82"/>
    </row>
    <row r="1206" ht="15.75">
      <c r="D1206" s="82"/>
    </row>
    <row r="1207" ht="15.75">
      <c r="D1207" s="82"/>
    </row>
    <row r="1208" ht="15.75">
      <c r="D1208" s="82"/>
    </row>
    <row r="1209" ht="15.75">
      <c r="D1209" s="82"/>
    </row>
    <row r="1210" ht="15.75">
      <c r="D1210" s="82"/>
    </row>
    <row r="1211" ht="15.75">
      <c r="D1211" s="82"/>
    </row>
    <row r="1212" ht="15.75">
      <c r="D1212" s="82"/>
    </row>
    <row r="1213" ht="15.75">
      <c r="D1213" s="82"/>
    </row>
    <row r="1214" ht="15.75">
      <c r="D1214" s="82"/>
    </row>
    <row r="1215" ht="15.75">
      <c r="D1215" s="82"/>
    </row>
    <row r="1216" ht="15.75">
      <c r="D1216" s="82"/>
    </row>
    <row r="1217" ht="15.75">
      <c r="D1217" s="82"/>
    </row>
    <row r="1218" ht="15.75">
      <c r="D1218" s="82"/>
    </row>
    <row r="1219" ht="15.75">
      <c r="D1219" s="82"/>
    </row>
    <row r="1220" ht="15.75">
      <c r="D1220" s="82"/>
    </row>
    <row r="1221" ht="15.75">
      <c r="D1221" s="82"/>
    </row>
    <row r="1222" ht="15.75">
      <c r="D1222" s="82"/>
    </row>
    <row r="1223" ht="15.75">
      <c r="D1223" s="82"/>
    </row>
    <row r="1224" ht="15.75">
      <c r="D1224" s="82"/>
    </row>
    <row r="1225" ht="15.75">
      <c r="D1225" s="82"/>
    </row>
    <row r="1226" ht="15.75">
      <c r="D1226" s="82"/>
    </row>
    <row r="1227" ht="15.75">
      <c r="D1227" s="82"/>
    </row>
    <row r="1228" ht="15.75">
      <c r="D1228" s="82"/>
    </row>
    <row r="1229" ht="15.75">
      <c r="D1229" s="82"/>
    </row>
    <row r="1230" ht="15.75">
      <c r="D1230" s="82"/>
    </row>
    <row r="1231" ht="15.75">
      <c r="D1231" s="82"/>
    </row>
    <row r="1232" ht="15.75">
      <c r="D1232" s="82"/>
    </row>
    <row r="1233" ht="15.75">
      <c r="D1233" s="82"/>
    </row>
    <row r="1234" ht="15.75">
      <c r="D1234" s="82"/>
    </row>
    <row r="1235" ht="15.75">
      <c r="D1235" s="82"/>
    </row>
    <row r="1236" ht="15.75">
      <c r="D1236" s="82"/>
    </row>
    <row r="1237" ht="15.75">
      <c r="D1237" s="82"/>
    </row>
    <row r="1238" ht="15.75">
      <c r="D1238" s="82"/>
    </row>
    <row r="1239" ht="15.75">
      <c r="D1239" s="82"/>
    </row>
    <row r="1240" ht="15.75">
      <c r="D1240" s="82"/>
    </row>
    <row r="1241" ht="15.75">
      <c r="D1241" s="82"/>
    </row>
    <row r="1242" ht="15.75">
      <c r="D1242" s="82"/>
    </row>
    <row r="1243" ht="15.75">
      <c r="D1243" s="82"/>
    </row>
    <row r="1244" ht="15.75">
      <c r="D1244" s="82"/>
    </row>
    <row r="1245" ht="15.75">
      <c r="D1245" s="82"/>
    </row>
    <row r="1246" ht="15.75">
      <c r="D1246" s="82"/>
    </row>
    <row r="1247" ht="15.75">
      <c r="D1247" s="82"/>
    </row>
    <row r="1248" ht="15.75">
      <c r="D1248" s="82"/>
    </row>
    <row r="1249" ht="15.75">
      <c r="D1249" s="82"/>
    </row>
    <row r="1250" ht="15.75">
      <c r="D1250" s="82"/>
    </row>
    <row r="1251" ht="15.75">
      <c r="D1251" s="82"/>
    </row>
    <row r="1252" ht="15.75">
      <c r="D1252" s="82"/>
    </row>
    <row r="1253" ht="15.75">
      <c r="D1253" s="82"/>
    </row>
    <row r="1254" ht="15.75">
      <c r="D1254" s="82"/>
    </row>
    <row r="1255" ht="15.75">
      <c r="D1255" s="82"/>
    </row>
    <row r="1256" ht="15.75">
      <c r="D1256" s="82"/>
    </row>
    <row r="1257" ht="15.75">
      <c r="D1257" s="82"/>
    </row>
    <row r="1258" ht="15.75">
      <c r="D1258" s="82"/>
    </row>
    <row r="1259" ht="15.75">
      <c r="D1259" s="82"/>
    </row>
    <row r="1260" ht="15.75">
      <c r="D1260" s="82"/>
    </row>
    <row r="1261" ht="15.75">
      <c r="D1261" s="82"/>
    </row>
    <row r="1262" ht="15.75">
      <c r="D1262" s="82"/>
    </row>
    <row r="1263" ht="15.75">
      <c r="D1263" s="82"/>
    </row>
    <row r="1264" ht="15.75">
      <c r="D1264" s="82"/>
    </row>
    <row r="1265" ht="15.75">
      <c r="D1265" s="82"/>
    </row>
    <row r="1266" ht="15.75">
      <c r="D1266" s="82"/>
    </row>
    <row r="1267" ht="15.75">
      <c r="D1267" s="82"/>
    </row>
    <row r="1268" ht="15.75">
      <c r="D1268" s="82"/>
    </row>
    <row r="1269" ht="15.75">
      <c r="D1269" s="82"/>
    </row>
    <row r="1270" ht="15.75">
      <c r="D1270" s="82"/>
    </row>
    <row r="1271" ht="15.75">
      <c r="D1271" s="82"/>
    </row>
    <row r="1272" ht="15.75">
      <c r="D1272" s="82"/>
    </row>
    <row r="1273" ht="15.75">
      <c r="D1273" s="82"/>
    </row>
    <row r="1274" ht="15.75">
      <c r="D1274" s="82"/>
    </row>
    <row r="1275" ht="15.75">
      <c r="D1275" s="82"/>
    </row>
    <row r="1276" ht="15.75">
      <c r="D1276" s="82"/>
    </row>
    <row r="1277" ht="15.75">
      <c r="D1277" s="82"/>
    </row>
    <row r="1278" ht="15.75">
      <c r="D1278" s="82"/>
    </row>
    <row r="1279" ht="15.75">
      <c r="D1279" s="82"/>
    </row>
    <row r="1280" ht="15.75">
      <c r="D1280" s="82"/>
    </row>
    <row r="1281" ht="15.75">
      <c r="D1281" s="82"/>
    </row>
    <row r="1282" ht="15.75">
      <c r="D1282" s="82"/>
    </row>
    <row r="1283" ht="15.75">
      <c r="D1283" s="82"/>
    </row>
    <row r="1284" ht="15.75">
      <c r="D1284" s="82"/>
    </row>
    <row r="1285" ht="15.75">
      <c r="D1285" s="82"/>
    </row>
    <row r="1286" ht="15.75">
      <c r="D1286" s="82"/>
    </row>
    <row r="1287" ht="15.75">
      <c r="D1287" s="82"/>
    </row>
    <row r="1288" ht="15.75">
      <c r="D1288" s="82"/>
    </row>
    <row r="1289" ht="15.75">
      <c r="D1289" s="82"/>
    </row>
    <row r="1290" ht="15.75">
      <c r="D1290" s="82"/>
    </row>
    <row r="1291" ht="15.75">
      <c r="D1291" s="82"/>
    </row>
    <row r="1292" ht="15.75">
      <c r="D1292" s="82"/>
    </row>
    <row r="1293" ht="15.75">
      <c r="D1293" s="82"/>
    </row>
  </sheetData>
  <sheetProtection/>
  <hyperlinks>
    <hyperlink ref="B2" r:id="rId1" tooltip="Alabama" display="Alabama"/>
    <hyperlink ref="B3" r:id="rId2" tooltip="Alaska" display="Alaska"/>
    <hyperlink ref="B4" r:id="rId3" tooltip="Arizona" display="Arizona"/>
    <hyperlink ref="B5" r:id="rId4" tooltip="Arkansas" display="Arkansas"/>
    <hyperlink ref="B6" r:id="rId5" tooltip="California" display="California"/>
    <hyperlink ref="B7" r:id="rId6" tooltip="Colorado" display="Colorado"/>
    <hyperlink ref="B8" r:id="rId7" tooltip="Connecticut" display="Connecticut"/>
    <hyperlink ref="B9" r:id="rId8" tooltip="Delaware" display="Delaware"/>
    <hyperlink ref="B10" r:id="rId9" tooltip="Florida" display="Florida"/>
    <hyperlink ref="B11" r:id="rId10" tooltip="Georgia (U.S. state)" display="Georgia"/>
    <hyperlink ref="B12" r:id="rId11" tooltip="Hawaii" display="Hawaii"/>
    <hyperlink ref="B13" r:id="rId12" tooltip="Idaho" display="Idaho"/>
    <hyperlink ref="B14" r:id="rId13" tooltip="Illinois" display="Illinois"/>
    <hyperlink ref="B15" r:id="rId14" tooltip="Indiana" display="Indiana"/>
    <hyperlink ref="B16" r:id="rId15" tooltip="Iowa" display="Iowa"/>
    <hyperlink ref="B17" r:id="rId16" tooltip="Kansas" display="Kansas"/>
    <hyperlink ref="B18" r:id="rId17" tooltip="Kentucky" display="Kentucky"/>
    <hyperlink ref="B19" r:id="rId18" tooltip="Louisiana" display="Louisiana"/>
    <hyperlink ref="B20" r:id="rId19" tooltip="Maine" display="Maine"/>
    <hyperlink ref="B21" r:id="rId20" tooltip="Maryland" display="Maryland"/>
    <hyperlink ref="B22" r:id="rId21" tooltip="Massachusetts" display="Massachusetts"/>
    <hyperlink ref="B23" r:id="rId22" tooltip="Michigan" display="Michigan"/>
    <hyperlink ref="B24" r:id="rId23" tooltip="Minnesota" display="Minnesota"/>
    <hyperlink ref="B25" r:id="rId24" tooltip="Mississippi" display="Mississippi"/>
    <hyperlink ref="B26" r:id="rId25" tooltip="Missouri" display="Missouri"/>
    <hyperlink ref="B27" r:id="rId26" tooltip="Montana" display="Montana"/>
    <hyperlink ref="B28" r:id="rId27" tooltip="Nebraska" display="Nebraska"/>
    <hyperlink ref="B29" r:id="rId28" tooltip="Nevada" display="Nevada"/>
    <hyperlink ref="B30" r:id="rId29" tooltip="New Hampshire" display="New Hampshire"/>
    <hyperlink ref="B31" r:id="rId30" tooltip="New Jersey" display="New Jersey"/>
    <hyperlink ref="B32" r:id="rId31" tooltip="New Mexico" display="New Mexico"/>
    <hyperlink ref="B33" r:id="rId32" tooltip="New York" display="New York"/>
    <hyperlink ref="B34" r:id="rId33" tooltip="North Carolina" display="North Carolina"/>
    <hyperlink ref="B35" r:id="rId34" tooltip="North Dakota" display="North Dakota"/>
    <hyperlink ref="B36" r:id="rId35" tooltip="Ohio" display="Ohio"/>
    <hyperlink ref="B37" r:id="rId36" tooltip="Oklahoma" display="Oklahoma"/>
    <hyperlink ref="B38" r:id="rId37" tooltip="Oregon" display="Oregon"/>
    <hyperlink ref="B39" r:id="rId38" tooltip="Pennsylvania" display="Pennsylvania"/>
    <hyperlink ref="B40" r:id="rId39" tooltip="Rhode Island" display="Rhode Island"/>
    <hyperlink ref="B41" r:id="rId40" tooltip="South Carolina" display="South Carolina"/>
    <hyperlink ref="B42" r:id="rId41" tooltip="South Dakota" display="South Dakota"/>
    <hyperlink ref="B43" r:id="rId42" tooltip="Tennessee" display="Tennessee"/>
    <hyperlink ref="B44" r:id="rId43" tooltip="Texas" display="Texas"/>
    <hyperlink ref="B45" r:id="rId44" tooltip="Utah" display="Utah"/>
    <hyperlink ref="B46" r:id="rId45" tooltip="Vermont" display="Vermont"/>
    <hyperlink ref="B47" r:id="rId46" tooltip="Virginia" display="Virginia"/>
    <hyperlink ref="B48" r:id="rId47" tooltip="Washington" display="Washington"/>
    <hyperlink ref="B49" r:id="rId48" tooltip="West Virginia" display="West Virginia"/>
    <hyperlink ref="B50" r:id="rId49" tooltip="Wisconsin" display="Wisconsin"/>
    <hyperlink ref="B51" r:id="rId50" tooltip="Wyoming" display="Wyoming"/>
  </hyperlinks>
  <printOptions/>
  <pageMargins left="0.75" right="0.75" top="1" bottom="1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16"/>
  <sheetViews>
    <sheetView zoomScalePageLayoutView="0" workbookViewId="0" topLeftCell="A1">
      <selection activeCell="B1" sqref="B1:F1"/>
    </sheetView>
  </sheetViews>
  <sheetFormatPr defaultColWidth="11.00390625" defaultRowHeight="15.75"/>
  <cols>
    <col min="1" max="1" width="1.00390625" style="41" customWidth="1"/>
    <col min="2" max="2" width="41.125" style="1" bestFit="1" customWidth="1"/>
    <col min="3" max="3" width="18.50390625" style="1" bestFit="1" customWidth="1"/>
    <col min="4" max="4" width="24.875" style="1" bestFit="1" customWidth="1"/>
    <col min="5" max="5" width="24.375" style="1" bestFit="1" customWidth="1"/>
    <col min="6" max="6" width="55.125" style="1" bestFit="1" customWidth="1"/>
    <col min="7" max="16384" width="10.875" style="1" customWidth="1"/>
  </cols>
  <sheetData>
    <row r="1" spans="1:45" ht="25.5" customHeight="1" thickBot="1">
      <c r="A1" s="43" t="s">
        <v>4972</v>
      </c>
      <c r="B1" s="94" t="s">
        <v>4971</v>
      </c>
      <c r="C1" s="95"/>
      <c r="D1" s="95"/>
      <c r="E1" s="95"/>
      <c r="F1" s="96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5" ht="18.75">
      <c r="A2" s="42"/>
      <c r="B2" s="44"/>
      <c r="C2" s="30">
        <f>COUNTIF(D2:D1068,"AL")</f>
        <v>0</v>
      </c>
      <c r="D2" s="30"/>
      <c r="E2" s="30">
        <f>COUNTIF(F2:F1068,"AL")</f>
        <v>0</v>
      </c>
      <c r="F2" s="45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5" ht="18.75">
      <c r="A3" s="42"/>
      <c r="B3" s="46" t="s">
        <v>4849</v>
      </c>
      <c r="C3" s="30">
        <f>COUNTIF(D3:D1069,"AK")</f>
        <v>0</v>
      </c>
      <c r="D3" s="30"/>
      <c r="E3" s="30">
        <f>COUNTIF(F3:F1069,"AK")</f>
        <v>0</v>
      </c>
      <c r="F3" s="45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45" ht="18.75">
      <c r="A4" s="42"/>
      <c r="B4" s="44"/>
      <c r="C4" s="30">
        <f>COUNTIF(D4:D1070,"AZ")</f>
        <v>0</v>
      </c>
      <c r="D4" s="30"/>
      <c r="E4" s="30">
        <f>COUNTIF(F4:F1070,"AZ")</f>
        <v>0</v>
      </c>
      <c r="F4" s="45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2:45" ht="21">
      <c r="B5" s="13" t="s">
        <v>4847</v>
      </c>
      <c r="C5" s="30">
        <f>COUNTIF(D5:D1071,"AR")</f>
        <v>0</v>
      </c>
      <c r="D5" s="83" t="s">
        <v>7</v>
      </c>
      <c r="E5" s="30">
        <f>COUNTIF(F5:F1071,"AR")</f>
        <v>0</v>
      </c>
      <c r="F5" s="13" t="s">
        <v>4848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2:45" ht="15.75">
      <c r="B6" s="16" t="s">
        <v>13</v>
      </c>
      <c r="C6" s="30">
        <f>COUNTIF(D6:D1072,"CA")</f>
        <v>0</v>
      </c>
      <c r="D6" s="11" t="s">
        <v>12</v>
      </c>
      <c r="E6" s="30">
        <f>COUNTIF(F6:F1072,"CA")</f>
        <v>0</v>
      </c>
      <c r="F6" s="75" t="s">
        <v>14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2:45" ht="15.75">
      <c r="B7" s="15" t="s">
        <v>88</v>
      </c>
      <c r="C7" s="30">
        <f>COUNTIF(D7:D1073,"CO")</f>
        <v>0</v>
      </c>
      <c r="D7" s="4" t="s">
        <v>87</v>
      </c>
      <c r="E7" s="30">
        <f>COUNTIF(F7:F1073,"CO")</f>
        <v>0</v>
      </c>
      <c r="F7" s="76" t="s">
        <v>76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2:45" ht="15.75">
      <c r="B8" s="15" t="s">
        <v>75</v>
      </c>
      <c r="C8" s="30">
        <f>COUNTIF(D8:D1074,"CT")</f>
        <v>0</v>
      </c>
      <c r="D8" s="4" t="s">
        <v>74</v>
      </c>
      <c r="E8" s="30">
        <f>COUNTIF(F8:F1074,"CT")</f>
        <v>0</v>
      </c>
      <c r="F8" s="6" t="s">
        <v>316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2:45" ht="15.75">
      <c r="B9" s="14" t="s">
        <v>409</v>
      </c>
      <c r="C9" s="30">
        <f>COUNTIF(D9:D1075,"DE")</f>
        <v>0</v>
      </c>
      <c r="D9" s="4" t="s">
        <v>411</v>
      </c>
      <c r="E9" s="30">
        <f>COUNTIF(F9:F1075,"DE")</f>
        <v>0</v>
      </c>
      <c r="F9" s="6" t="s">
        <v>412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2:45" ht="15.75">
      <c r="B10" s="14" t="s">
        <v>603</v>
      </c>
      <c r="C10" s="30">
        <f>COUNTIF(D10:D1076,"FL")</f>
        <v>1</v>
      </c>
      <c r="D10" s="4" t="s">
        <v>161</v>
      </c>
      <c r="E10" s="30">
        <f>COUNTIF(F10:F1076,"FL")</f>
        <v>0</v>
      </c>
      <c r="F10" s="6" t="s">
        <v>605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</row>
    <row r="11" spans="2:45" ht="15.75">
      <c r="B11" s="14" t="s">
        <v>1124</v>
      </c>
      <c r="C11" s="30">
        <f>COUNTIF(D11:D1077,"GA")</f>
        <v>0</v>
      </c>
      <c r="D11" s="4" t="s">
        <v>233</v>
      </c>
      <c r="E11" s="30">
        <f>COUNTIF(F11:F1077,"GA")</f>
        <v>0</v>
      </c>
      <c r="F11" s="6" t="s">
        <v>1126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</row>
    <row r="12" spans="2:45" ht="15.75">
      <c r="B12" s="14" t="s">
        <v>1189</v>
      </c>
      <c r="C12" s="30">
        <f>COUNTIF(D12:D1078,"HI")</f>
        <v>0</v>
      </c>
      <c r="D12" s="4" t="s">
        <v>87</v>
      </c>
      <c r="E12" s="30">
        <f>COUNTIF(F12:F1078,"HI")</f>
        <v>0</v>
      </c>
      <c r="F12" s="6" t="s">
        <v>1191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2:45" ht="15.75">
      <c r="B13" s="14" t="s">
        <v>1448</v>
      </c>
      <c r="C13" s="30">
        <f>COUNTIF(D13:D1079,"ID")</f>
        <v>0</v>
      </c>
      <c r="D13" s="4" t="s">
        <v>1064</v>
      </c>
      <c r="E13" s="30">
        <f>COUNTIF(F13:F1079,"ID")</f>
        <v>0</v>
      </c>
      <c r="F13" s="6" t="s">
        <v>1450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2:45" ht="15.75">
      <c r="B14" s="14" t="s">
        <v>1471</v>
      </c>
      <c r="C14" s="30">
        <f>COUNTIF(D14:D1080,"IL")</f>
        <v>0</v>
      </c>
      <c r="D14" s="4" t="s">
        <v>1004</v>
      </c>
      <c r="E14" s="30">
        <f>COUNTIF(F14:F1080,"IL")</f>
        <v>0</v>
      </c>
      <c r="F14" s="6" t="s">
        <v>1472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</row>
    <row r="15" spans="2:45" ht="15.75">
      <c r="B15" s="14" t="s">
        <v>1489</v>
      </c>
      <c r="C15" s="30">
        <f>COUNTIF(D15:D1081,"IN")</f>
        <v>0</v>
      </c>
      <c r="D15" s="4" t="s">
        <v>83</v>
      </c>
      <c r="E15" s="30">
        <f>COUNTIF(F15:F1081,"IN")</f>
        <v>0</v>
      </c>
      <c r="F15" s="6" t="s">
        <v>1491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2:45" ht="15.75">
      <c r="B16" s="14" t="s">
        <v>2178</v>
      </c>
      <c r="C16" s="30">
        <f>COUNTIF(D16:D1082,"IA")</f>
        <v>0</v>
      </c>
      <c r="D16" s="4" t="s">
        <v>110</v>
      </c>
      <c r="E16" s="30">
        <f>COUNTIF(F16:F1082,"IA")</f>
        <v>0</v>
      </c>
      <c r="F16" s="6" t="s">
        <v>2180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2:45" ht="15.75">
      <c r="B17" s="14" t="s">
        <v>2299</v>
      </c>
      <c r="C17" s="30">
        <f>COUNTIF(D17:D1083,"KS")</f>
        <v>0</v>
      </c>
      <c r="D17" s="4" t="s">
        <v>784</v>
      </c>
      <c r="E17" s="30">
        <f>COUNTIF(F17:F1083,"KS")</f>
        <v>0</v>
      </c>
      <c r="F17" s="6" t="s">
        <v>2301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2:45" ht="15.75">
      <c r="B18" s="14" t="s">
        <v>2579</v>
      </c>
      <c r="C18" s="30">
        <f>COUNTIF(D18:D1084,"KY")</f>
        <v>0</v>
      </c>
      <c r="D18" s="4" t="s">
        <v>2581</v>
      </c>
      <c r="E18" s="30">
        <f>COUNTIF(F18:F1084,"KY")</f>
        <v>0</v>
      </c>
      <c r="F18" s="6" t="s">
        <v>2582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2:45" ht="15.75">
      <c r="B19" s="14" t="s">
        <v>3324</v>
      </c>
      <c r="C19" s="30">
        <f>COUNTIF(D19:D1085,"LA")</f>
        <v>0</v>
      </c>
      <c r="D19" s="4" t="s">
        <v>668</v>
      </c>
      <c r="E19" s="30">
        <f>COUNTIF(F19:F1085,"LA")</f>
        <v>0</v>
      </c>
      <c r="F19" s="6" t="s">
        <v>3325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2:45" ht="15.75">
      <c r="B20" s="14" t="s">
        <v>3600</v>
      </c>
      <c r="C20" s="30">
        <f>COUNTIF(D20:D1086,"ME")</f>
        <v>0</v>
      </c>
      <c r="D20" s="4" t="s">
        <v>3599</v>
      </c>
      <c r="E20" s="30">
        <f>COUNTIF(F20:F1086,"ME")</f>
        <v>0</v>
      </c>
      <c r="F20" s="6" t="s">
        <v>3601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</row>
    <row r="21" spans="2:45" ht="15.75">
      <c r="B21" s="14" t="s">
        <v>3941</v>
      </c>
      <c r="C21" s="30">
        <f>COUNTIF(D21:D1087,"MD")</f>
        <v>0</v>
      </c>
      <c r="D21" s="4" t="s">
        <v>1004</v>
      </c>
      <c r="E21" s="30">
        <f>COUNTIF(F21:F1087,"MD")</f>
        <v>0</v>
      </c>
      <c r="F21" s="6" t="s">
        <v>3942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</row>
    <row r="22" spans="2:45" ht="15.75">
      <c r="B22" s="14" t="s">
        <v>3979</v>
      </c>
      <c r="C22" s="30">
        <f>COUNTIF(D22:D1088,"MA")</f>
        <v>0</v>
      </c>
      <c r="D22" s="4" t="s">
        <v>303</v>
      </c>
      <c r="E22" s="30">
        <f>COUNTIF(F22:F1088,"MA")</f>
        <v>0</v>
      </c>
      <c r="F22" s="6" t="s">
        <v>3981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</row>
    <row r="23" spans="2:45" ht="15.75">
      <c r="B23" s="17" t="s">
        <v>4784</v>
      </c>
      <c r="C23" s="30">
        <f>COUNTIF(D23:D1089,"MI")</f>
        <v>0</v>
      </c>
      <c r="D23" s="8" t="s">
        <v>4783</v>
      </c>
      <c r="E23" s="30">
        <f>COUNTIF(F23:F1089,"MI")</f>
        <v>0</v>
      </c>
      <c r="F23" s="9" t="s">
        <v>4785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</row>
    <row r="24" spans="2:45" ht="15.75">
      <c r="B24" s="41"/>
      <c r="C24" s="30">
        <f>COUNTIF(D24:D1090,"MN")</f>
        <v>0</v>
      </c>
      <c r="E24" s="30">
        <f>COUNTIF(F24:F1090,"MN")</f>
        <v>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2:45" ht="15.75">
      <c r="B25" s="41"/>
      <c r="C25" s="30">
        <f>COUNTIF(D25:D1091,"MS")</f>
        <v>0</v>
      </c>
      <c r="E25" s="30">
        <f>COUNTIF(F25:F1091,"MS")</f>
        <v>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2:45" ht="15.75">
      <c r="B26" s="41"/>
      <c r="C26" s="30">
        <f>COUNTIF(D26:D1092,"MO")</f>
        <v>0</v>
      </c>
      <c r="E26" s="30">
        <f>COUNTIF(F26:F1092,"MO")</f>
        <v>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2:45" ht="15.75">
      <c r="B27" s="41"/>
      <c r="C27" s="30">
        <f>COUNTIF(D27:D1093,"MT")</f>
        <v>0</v>
      </c>
      <c r="D27" s="1" t="s">
        <v>4951</v>
      </c>
      <c r="E27" s="30">
        <f>COUNTIF(F27:F1093,"MT")</f>
        <v>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</row>
    <row r="28" spans="2:45" ht="15.75">
      <c r="B28" s="41"/>
      <c r="C28" s="30">
        <f>COUNTIF(D28:D1094,"NE")</f>
        <v>0</v>
      </c>
      <c r="E28" s="30">
        <f>COUNTIF(F28:F1094,"NE")</f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2:38" ht="15.75">
      <c r="B29" s="41"/>
      <c r="C29" s="30">
        <f>COUNTIF(D29:D1095,"NV")</f>
        <v>0</v>
      </c>
      <c r="E29" s="30">
        <f>COUNTIF(F29:F1095,"NV")</f>
        <v>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2:38" ht="15.75">
      <c r="B30" s="41"/>
      <c r="C30" s="30">
        <f>COUNTIF(D30:D1096,"NH")</f>
        <v>0</v>
      </c>
      <c r="E30" s="30">
        <f>COUNTIF(F30:F1096,"NH")</f>
        <v>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2:38" ht="15.75">
      <c r="B31" s="41"/>
      <c r="C31" s="30">
        <f>COUNTIF(D31:D1097,"NJ")</f>
        <v>0</v>
      </c>
      <c r="E31" s="30">
        <f>COUNTIF(F31:F1097,"NJ")</f>
        <v>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2:38" ht="15.75">
      <c r="B32" s="41"/>
      <c r="C32" s="30">
        <f>COUNTIF(D32:D1098,"NM")</f>
        <v>0</v>
      </c>
      <c r="E32" s="30">
        <f>COUNTIF(F32:F1098,"NM")</f>
        <v>0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2:38" ht="15.75">
      <c r="B33" s="41"/>
      <c r="C33" s="30">
        <f>COUNTIF(D33:D1099,"NY")</f>
        <v>0</v>
      </c>
      <c r="E33" s="30">
        <f>COUNTIF(F33:F1099,"NY")</f>
        <v>0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2:38" ht="15.75">
      <c r="B34" s="41"/>
      <c r="C34" s="30">
        <f>COUNTIF(D34:D1100,"NC")</f>
        <v>0</v>
      </c>
      <c r="E34" s="30">
        <f>COUNTIF(F34:F1100,"NC")</f>
        <v>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2:38" ht="15.75">
      <c r="B35" s="41"/>
      <c r="C35" s="30">
        <f>COUNTIF(D35:D1101,"ND")</f>
        <v>0</v>
      </c>
      <c r="E35" s="30">
        <f>COUNTIF(F35:F1101,"ND")</f>
        <v>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2:38" ht="15.75">
      <c r="B36" s="41"/>
      <c r="C36" s="30">
        <f>COUNTIF(D36:D1102,"OH")</f>
        <v>0</v>
      </c>
      <c r="E36" s="30">
        <f>COUNTIF(F36:F1102,"OH")</f>
        <v>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2:38" ht="15.75">
      <c r="B37" s="41"/>
      <c r="C37" s="30">
        <f>COUNTIF(D37:D1103,"OK")</f>
        <v>0</v>
      </c>
      <c r="E37" s="30">
        <f>COUNTIF(F37:F1103,"OK")</f>
        <v>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2:38" ht="15.75">
      <c r="B38" s="41"/>
      <c r="C38" s="30">
        <f>COUNTIF(D38:D1104,"OR")</f>
        <v>0</v>
      </c>
      <c r="E38" s="30">
        <f>COUNTIF(F38:F1104,"OR")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2:38" ht="15.75">
      <c r="B39" s="41"/>
      <c r="C39" s="30">
        <f>COUNTIF(D39:D1105,"PA")</f>
        <v>0</v>
      </c>
      <c r="E39" s="30">
        <f>COUNTIF(F39:F1105,"PA")</f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2:38" ht="15.75">
      <c r="B40" s="41"/>
      <c r="C40" s="30">
        <f>COUNTIF(D40:D1106,"RI")</f>
        <v>0</v>
      </c>
      <c r="E40" s="30">
        <f>COUNTIF(F40:F1106,"RI")</f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2:38" ht="15.75">
      <c r="B41" s="41"/>
      <c r="C41" s="30">
        <f>COUNTIF(D41:D1107,"SC")</f>
        <v>0</v>
      </c>
      <c r="E41" s="30">
        <f>COUNTIF(F41:F1107,"SC")</f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2:38" ht="15.75">
      <c r="B42" s="41"/>
      <c r="C42" s="30">
        <f>COUNTIF(D42:D1108,"SD")</f>
        <v>0</v>
      </c>
      <c r="E42" s="30">
        <f>COUNTIF(F42:F1108,"SD")</f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2:38" ht="15.75">
      <c r="B43" s="41"/>
      <c r="C43" s="30">
        <f>COUNTIF(D43:D1109,"TN")</f>
        <v>0</v>
      </c>
      <c r="E43" s="30">
        <f>COUNTIF(F43:F1109,"TN")</f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2:38" ht="15.75">
      <c r="B44" s="41"/>
      <c r="C44" s="30">
        <f>COUNTIF(D44:D1110,"TX")</f>
        <v>0</v>
      </c>
      <c r="E44" s="30">
        <f>COUNTIF(F44:F1110,"TX")</f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2:38" ht="15.75">
      <c r="B45" s="41"/>
      <c r="C45" s="30">
        <f>COUNTIF(D45:D1111,"UT")</f>
        <v>0</v>
      </c>
      <c r="E45" s="30">
        <f>COUNTIF(F45:F1111,"UT")</f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2:38" ht="15.75">
      <c r="B46" s="41"/>
      <c r="C46" s="30">
        <f>COUNTIF(D46:D1112,"VT")</f>
        <v>0</v>
      </c>
      <c r="E46" s="30">
        <f>COUNTIF(F46:F1112,"VT")</f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2:38" ht="15.75">
      <c r="B47" s="41"/>
      <c r="C47" s="30">
        <f>COUNTIF(D47:D1113,"VA")</f>
        <v>0</v>
      </c>
      <c r="E47" s="30">
        <f>COUNTIF(F47:F1113,"VA")</f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2:38" ht="15.75">
      <c r="B48" s="41"/>
      <c r="C48" s="30">
        <f>COUNTIF(D48:D1114,"WA")</f>
        <v>0</v>
      </c>
      <c r="E48" s="30">
        <f>COUNTIF(F48:F1114,"WA")</f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2:38" ht="15.75">
      <c r="B49" s="41"/>
      <c r="C49" s="30">
        <f>COUNTIF(D49:D1115,"WV")</f>
        <v>0</v>
      </c>
      <c r="E49" s="30">
        <f>COUNTIF(F49:F1115,"WV")</f>
        <v>0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2:38" ht="15.75">
      <c r="B50" s="41"/>
      <c r="C50" s="30">
        <f>COUNTIF(D50:D1116,"WI")</f>
        <v>0</v>
      </c>
      <c r="E50" s="30">
        <f>COUNTIF(F50:F1116,"WI")</f>
        <v>0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2:38" ht="15.75">
      <c r="B51" s="41"/>
      <c r="C51" s="30">
        <f>COUNTIF(D51:D1117,"WY")</f>
        <v>0</v>
      </c>
      <c r="E51" s="30">
        <f>COUNTIF(F51:F1117,"WY")</f>
        <v>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5.75">
      <c r="A52" s="41" t="s">
        <v>4966</v>
      </c>
      <c r="B52" s="41" t="s">
        <v>4969</v>
      </c>
      <c r="C52" s="30">
        <f>COUNTIF(D52:D1118,"DC")</f>
        <v>0</v>
      </c>
      <c r="E52" s="30">
        <f>COUNTIF(F52:F1118,"DC")</f>
        <v>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2:38" ht="15.75">
      <c r="B53" s="41"/>
      <c r="C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2:38" ht="15.75">
      <c r="B54" s="41"/>
      <c r="C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2:38" ht="15.75">
      <c r="B55" s="41"/>
      <c r="C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2:38" ht="15.75">
      <c r="B56" s="41"/>
      <c r="C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2:38" ht="15.75">
      <c r="B57" s="41"/>
      <c r="C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2:38" ht="15.75">
      <c r="B58" s="41"/>
      <c r="C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  <row r="59" spans="2:38" ht="15.75">
      <c r="B59" s="41"/>
      <c r="C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2:38" ht="15.75">
      <c r="B60" s="41"/>
      <c r="C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2:38" ht="15.75">
      <c r="B61" s="41"/>
      <c r="C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</row>
    <row r="62" spans="2:38" ht="15.75">
      <c r="B62" s="41"/>
      <c r="C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</row>
    <row r="63" spans="2:38" ht="15.75">
      <c r="B63" s="41"/>
      <c r="C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2:38" ht="15.75">
      <c r="B64" s="41"/>
      <c r="C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</row>
    <row r="65" spans="2:38" ht="15.75">
      <c r="B65" s="41"/>
      <c r="C65" s="41"/>
      <c r="D65" s="1" t="s">
        <v>4886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</row>
    <row r="66" spans="2:38" ht="15.75">
      <c r="B66" s="41"/>
      <c r="C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</row>
    <row r="67" spans="2:38" ht="15.75">
      <c r="B67" s="41"/>
      <c r="C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2:38" ht="15.75">
      <c r="B68" s="41"/>
      <c r="C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</row>
    <row r="69" spans="2:38" ht="15.75">
      <c r="B69" s="41"/>
      <c r="C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</row>
    <row r="70" spans="2:38" ht="15.75">
      <c r="B70" s="41"/>
      <c r="C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</row>
    <row r="71" spans="2:38" ht="15.75">
      <c r="B71" s="41"/>
      <c r="C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2:38" ht="15.75">
      <c r="B72" s="41"/>
      <c r="C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</row>
    <row r="73" spans="2:38" ht="15.75">
      <c r="B73" s="41"/>
      <c r="C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</row>
    <row r="74" spans="2:38" ht="15.75">
      <c r="B74" s="41"/>
      <c r="C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</row>
    <row r="75" spans="2:38" ht="15.75">
      <c r="B75" s="41"/>
      <c r="C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</row>
    <row r="76" spans="2:38" ht="15.75">
      <c r="B76" s="41"/>
      <c r="C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</row>
    <row r="77" spans="2:38" ht="15.75">
      <c r="B77" s="41"/>
      <c r="C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</row>
    <row r="78" spans="2:38" ht="15.75">
      <c r="B78" s="41"/>
      <c r="C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2:38" ht="15.75">
      <c r="B79" s="41"/>
      <c r="C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2:38" ht="15.75">
      <c r="B80" s="41"/>
      <c r="C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</row>
    <row r="81" spans="2:38" ht="15.75">
      <c r="B81" s="41"/>
      <c r="C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2:38" ht="15.75">
      <c r="B82" s="41"/>
      <c r="C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</row>
    <row r="83" spans="2:38" ht="15.75">
      <c r="B83" s="41"/>
      <c r="C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</row>
    <row r="84" spans="2:38" ht="15.75">
      <c r="B84" s="41"/>
      <c r="C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</row>
    <row r="85" spans="2:38" ht="15.75">
      <c r="B85" s="41"/>
      <c r="C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</row>
    <row r="86" spans="2:38" ht="15.75">
      <c r="B86" s="41"/>
      <c r="C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</row>
    <row r="87" spans="2:38" ht="15.75">
      <c r="B87" s="41"/>
      <c r="C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</row>
    <row r="88" spans="2:38" ht="15.75">
      <c r="B88" s="41"/>
      <c r="C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</row>
    <row r="89" spans="2:38" ht="15.75">
      <c r="B89" s="41"/>
      <c r="C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</row>
    <row r="90" spans="2:38" ht="15.75">
      <c r="B90" s="41"/>
      <c r="C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</row>
    <row r="91" spans="2:38" ht="15.75">
      <c r="B91" s="41"/>
      <c r="C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</row>
    <row r="92" spans="2:38" ht="15.75">
      <c r="B92" s="41"/>
      <c r="C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</row>
    <row r="93" spans="2:38" ht="15.75">
      <c r="B93" s="41"/>
      <c r="C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</row>
    <row r="94" spans="2:38" ht="15.75">
      <c r="B94" s="41"/>
      <c r="C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</row>
    <row r="95" spans="2:38" ht="15.75">
      <c r="B95" s="41"/>
      <c r="C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</row>
    <row r="96" spans="2:38" ht="15.75">
      <c r="B96" s="41"/>
      <c r="C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</row>
    <row r="97" spans="2:38" ht="15.75">
      <c r="B97" s="41"/>
      <c r="C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</row>
    <row r="98" spans="2:38" ht="15.75">
      <c r="B98" s="41"/>
      <c r="C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</row>
    <row r="99" spans="2:38" ht="15.75">
      <c r="B99" s="41"/>
      <c r="C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</row>
    <row r="100" spans="2:38" ht="15.75">
      <c r="B100" s="41"/>
      <c r="C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2:38" ht="15.75">
      <c r="B101" s="41"/>
      <c r="C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</row>
    <row r="102" spans="2:38" ht="15.75">
      <c r="B102" s="41"/>
      <c r="C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</row>
    <row r="103" spans="2:38" ht="15.75">
      <c r="B103" s="41"/>
      <c r="C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</row>
    <row r="104" spans="2:38" ht="15.75">
      <c r="B104" s="41"/>
      <c r="C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</row>
    <row r="105" spans="2:38" ht="15.75">
      <c r="B105" s="41"/>
      <c r="C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</row>
    <row r="106" spans="2:38" ht="15.75">
      <c r="B106" s="41"/>
      <c r="C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</row>
    <row r="107" spans="2:38" ht="15.75">
      <c r="B107" s="41"/>
      <c r="C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</row>
    <row r="108" spans="2:38" ht="15.75">
      <c r="B108" s="41"/>
      <c r="C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</row>
    <row r="109" spans="2:38" ht="15.75">
      <c r="B109" s="41"/>
      <c r="C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</row>
    <row r="110" spans="2:38" ht="15.75">
      <c r="B110" s="41"/>
      <c r="C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</row>
    <row r="111" spans="2:38" ht="15.75">
      <c r="B111" s="41"/>
      <c r="C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</row>
    <row r="112" spans="2:38" ht="15.75">
      <c r="B112" s="41"/>
      <c r="C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</row>
    <row r="113" spans="2:38" ht="15.75">
      <c r="B113" s="41"/>
      <c r="C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</row>
    <row r="114" spans="2:38" ht="15.75">
      <c r="B114" s="41"/>
      <c r="C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</row>
    <row r="115" spans="2:38" ht="15.75">
      <c r="B115" s="41"/>
      <c r="C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</row>
    <row r="116" spans="2:38" ht="15.75">
      <c r="B116" s="41"/>
      <c r="C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</row>
  </sheetData>
  <sheetProtection/>
  <mergeCells count="1">
    <mergeCell ref="B1:F1"/>
  </mergeCells>
  <hyperlinks>
    <hyperlink ref="B12" r:id="rId1" display="Alticor Inc."/>
    <hyperlink ref="B13" r:id="rId2" display="Yum! Brands, Inc."/>
    <hyperlink ref="B14" r:id="rId3" display="Newell Brands"/>
    <hyperlink ref="B15" r:id="rId4" display="Suniva, Inc."/>
    <hyperlink ref="B16" r:id="rId5" display="Citi"/>
    <hyperlink ref="B17" r:id="rId6" display="Whirlpool Corporation"/>
    <hyperlink ref="B18" r:id="rId7" display="Conagra Brands Inc."/>
    <hyperlink ref="B19" r:id="rId8" display="Plantronics Inc."/>
    <hyperlink ref="B20" r:id="rId9" display="GE"/>
    <hyperlink ref="B21" r:id="rId10" display="Cintas Corporation"/>
    <hyperlink ref="B22" r:id="rId11" display="Estee Louder Companies'"/>
    <hyperlink ref="B11" r:id="rId12" display="Allegheny Technologies Inc."/>
    <hyperlink ref="B10" r:id="rId13" display="Intel Corporation"/>
    <hyperlink ref="B9" r:id="rId14" display="Marcraft Apparel Group, Inc."/>
    <hyperlink ref="B8" r:id="rId15" display="Pet Food Institute"/>
    <hyperlink ref="B7" r:id="rId16" display="Valvoline"/>
    <hyperlink ref="B6" r:id="rId17" display="Mastercard"/>
    <hyperlink ref="B23" r:id="rId18" display="Deere &amp; Co"/>
    <hyperlink ref="F6" r:id="rId19" display="https://www.regulations.gov/document?D=USTR-2017-0006-1277"/>
    <hyperlink ref="F7" r:id="rId20" display="https://www.regulations.gov/document?D=USTR-2017-0006-1225"/>
  </hyperlinks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04"/>
  <sheetViews>
    <sheetView zoomScalePageLayoutView="0" workbookViewId="0" topLeftCell="A1">
      <selection activeCell="D5" sqref="D5"/>
    </sheetView>
  </sheetViews>
  <sheetFormatPr defaultColWidth="11.00390625" defaultRowHeight="15.75"/>
  <cols>
    <col min="1" max="1" width="3.375" style="1" customWidth="1"/>
    <col min="2" max="2" width="75.875" style="1" bestFit="1" customWidth="1"/>
    <col min="3" max="3" width="18.50390625" style="1" bestFit="1" customWidth="1"/>
    <col min="4" max="4" width="24.875" style="1" bestFit="1" customWidth="1"/>
    <col min="5" max="5" width="24.375" style="1" bestFit="1" customWidth="1"/>
    <col min="6" max="6" width="55.125" style="1" bestFit="1" customWidth="1"/>
    <col min="7" max="16384" width="10.875" style="1" customWidth="1"/>
  </cols>
  <sheetData>
    <row r="1" spans="2:6" ht="21.75" thickBot="1">
      <c r="B1" s="92" t="s">
        <v>4865</v>
      </c>
      <c r="C1" s="93"/>
      <c r="D1" s="93"/>
      <c r="E1" s="93"/>
      <c r="F1" s="93"/>
    </row>
    <row r="2" spans="2:3" ht="21">
      <c r="B2" s="2" t="s">
        <v>4869</v>
      </c>
      <c r="C2" s="72"/>
    </row>
    <row r="4" spans="2:6" ht="21">
      <c r="B4" s="13" t="s">
        <v>8</v>
      </c>
      <c r="C4" s="13" t="s">
        <v>5</v>
      </c>
      <c r="D4" s="13" t="s">
        <v>4853</v>
      </c>
      <c r="E4" s="13" t="s">
        <v>4854</v>
      </c>
      <c r="F4" s="13" t="s">
        <v>4848</v>
      </c>
    </row>
    <row r="5" spans="2:6" ht="15.75">
      <c r="B5" s="10" t="s">
        <v>28</v>
      </c>
      <c r="C5" s="19" t="s">
        <v>8</v>
      </c>
      <c r="D5" s="11" t="s">
        <v>27</v>
      </c>
      <c r="E5" s="11" t="s">
        <v>26</v>
      </c>
      <c r="F5" s="12" t="s">
        <v>29</v>
      </c>
    </row>
    <row r="6" spans="2:6" ht="15.75">
      <c r="B6" s="5" t="s">
        <v>33</v>
      </c>
      <c r="C6" s="18" t="s">
        <v>8</v>
      </c>
      <c r="D6" s="4" t="s">
        <v>32</v>
      </c>
      <c r="E6" s="4" t="s">
        <v>31</v>
      </c>
      <c r="F6" s="6" t="s">
        <v>34</v>
      </c>
    </row>
    <row r="7" spans="2:6" ht="15.75">
      <c r="B7" s="5" t="s">
        <v>35</v>
      </c>
      <c r="C7" s="18" t="s">
        <v>8</v>
      </c>
      <c r="D7" s="4" t="s">
        <v>37</v>
      </c>
      <c r="E7" s="4" t="s">
        <v>36</v>
      </c>
      <c r="F7" s="6" t="s">
        <v>38</v>
      </c>
    </row>
    <row r="8" spans="2:6" ht="15.75">
      <c r="B8" s="5" t="s">
        <v>42</v>
      </c>
      <c r="C8" s="18" t="s">
        <v>8</v>
      </c>
      <c r="D8" s="4" t="s">
        <v>41</v>
      </c>
      <c r="E8" s="4" t="s">
        <v>40</v>
      </c>
      <c r="F8" s="6" t="s">
        <v>43</v>
      </c>
    </row>
    <row r="9" spans="2:6" ht="15.75">
      <c r="B9" s="5" t="s">
        <v>61</v>
      </c>
      <c r="C9" s="18" t="s">
        <v>8</v>
      </c>
      <c r="D9" s="4" t="s">
        <v>63</v>
      </c>
      <c r="E9" s="4" t="s">
        <v>62</v>
      </c>
      <c r="F9" s="6" t="s">
        <v>64</v>
      </c>
    </row>
    <row r="10" spans="2:6" ht="15.75">
      <c r="B10" s="5" t="s">
        <v>65</v>
      </c>
      <c r="C10" s="18" t="s">
        <v>8</v>
      </c>
      <c r="D10" s="4" t="s">
        <v>66</v>
      </c>
      <c r="E10" s="4" t="s">
        <v>66</v>
      </c>
      <c r="F10" s="6" t="s">
        <v>67</v>
      </c>
    </row>
    <row r="11" spans="2:6" ht="15.75">
      <c r="B11" s="5" t="s">
        <v>101</v>
      </c>
      <c r="C11" s="18" t="s">
        <v>8</v>
      </c>
      <c r="D11" s="4" t="s">
        <v>100</v>
      </c>
      <c r="E11" s="4" t="s">
        <v>31</v>
      </c>
      <c r="F11" s="6" t="s">
        <v>102</v>
      </c>
    </row>
    <row r="12" spans="2:6" ht="15.75">
      <c r="B12" s="5" t="s">
        <v>120</v>
      </c>
      <c r="C12" s="18" t="s">
        <v>8</v>
      </c>
      <c r="D12" s="4" t="s">
        <v>83</v>
      </c>
      <c r="E12" s="4" t="s">
        <v>121</v>
      </c>
      <c r="F12" s="6" t="s">
        <v>122</v>
      </c>
    </row>
    <row r="13" spans="2:6" ht="15.75">
      <c r="B13" s="5" t="s">
        <v>126</v>
      </c>
      <c r="C13" s="18" t="s">
        <v>8</v>
      </c>
      <c r="D13" s="4" t="s">
        <v>125</v>
      </c>
      <c r="E13" s="4" t="s">
        <v>124</v>
      </c>
      <c r="F13" s="6" t="s">
        <v>127</v>
      </c>
    </row>
    <row r="14" spans="2:6" ht="15.75">
      <c r="B14" s="5" t="s">
        <v>176</v>
      </c>
      <c r="C14" s="18" t="s">
        <v>8</v>
      </c>
      <c r="D14" s="4" t="s">
        <v>175</v>
      </c>
      <c r="E14" s="4" t="s">
        <v>174</v>
      </c>
      <c r="F14" s="6" t="s">
        <v>177</v>
      </c>
    </row>
    <row r="15" spans="2:6" ht="15.75">
      <c r="B15" s="5" t="s">
        <v>186</v>
      </c>
      <c r="C15" s="18" t="s">
        <v>8</v>
      </c>
      <c r="D15" s="4" t="s">
        <v>185</v>
      </c>
      <c r="E15" s="4" t="s">
        <v>184</v>
      </c>
      <c r="F15" s="6" t="s">
        <v>187</v>
      </c>
    </row>
    <row r="16" spans="2:6" ht="15.75">
      <c r="B16" s="5" t="s">
        <v>204</v>
      </c>
      <c r="C16" s="18" t="s">
        <v>8</v>
      </c>
      <c r="D16" s="4" t="s">
        <v>118</v>
      </c>
      <c r="E16" s="4" t="s">
        <v>203</v>
      </c>
      <c r="F16" s="6" t="s">
        <v>205</v>
      </c>
    </row>
    <row r="17" spans="2:6" ht="15.75">
      <c r="B17" s="5" t="s">
        <v>216</v>
      </c>
      <c r="C17" s="18" t="s">
        <v>8</v>
      </c>
      <c r="D17" s="4" t="s">
        <v>37</v>
      </c>
      <c r="E17" s="4" t="s">
        <v>215</v>
      </c>
      <c r="F17" s="6" t="s">
        <v>217</v>
      </c>
    </row>
    <row r="18" spans="2:6" ht="15.75">
      <c r="B18" s="5" t="s">
        <v>221</v>
      </c>
      <c r="C18" s="18" t="s">
        <v>8</v>
      </c>
      <c r="D18" s="4" t="s">
        <v>220</v>
      </c>
      <c r="E18" s="4" t="s">
        <v>219</v>
      </c>
      <c r="F18" s="6" t="s">
        <v>222</v>
      </c>
    </row>
    <row r="19" spans="2:6" ht="15.75">
      <c r="B19" s="5" t="s">
        <v>243</v>
      </c>
      <c r="C19" s="18" t="s">
        <v>8</v>
      </c>
      <c r="D19" s="4" t="s">
        <v>242</v>
      </c>
      <c r="E19" s="4" t="s">
        <v>241</v>
      </c>
      <c r="F19" s="6" t="s">
        <v>244</v>
      </c>
    </row>
    <row r="20" spans="2:6" ht="15.75">
      <c r="B20" s="5" t="s">
        <v>248</v>
      </c>
      <c r="C20" s="18" t="s">
        <v>8</v>
      </c>
      <c r="D20" s="4" t="s">
        <v>247</v>
      </c>
      <c r="E20" s="4" t="s">
        <v>246</v>
      </c>
      <c r="F20" s="6" t="s">
        <v>249</v>
      </c>
    </row>
    <row r="21" spans="2:6" ht="15.75">
      <c r="B21" s="5" t="s">
        <v>255</v>
      </c>
      <c r="C21" s="18" t="s">
        <v>8</v>
      </c>
      <c r="D21" s="4" t="s">
        <v>66</v>
      </c>
      <c r="E21" s="4" t="s">
        <v>66</v>
      </c>
      <c r="F21" s="6" t="s">
        <v>256</v>
      </c>
    </row>
    <row r="22" spans="2:6" ht="15.75">
      <c r="B22" s="5" t="s">
        <v>268</v>
      </c>
      <c r="C22" s="18" t="s">
        <v>8</v>
      </c>
      <c r="D22" s="4" t="s">
        <v>267</v>
      </c>
      <c r="E22" s="4" t="s">
        <v>266</v>
      </c>
      <c r="F22" s="6" t="s">
        <v>269</v>
      </c>
    </row>
    <row r="23" spans="2:6" ht="15.75">
      <c r="B23" s="5" t="s">
        <v>272</v>
      </c>
      <c r="C23" s="18" t="s">
        <v>8</v>
      </c>
      <c r="D23" s="4" t="s">
        <v>195</v>
      </c>
      <c r="E23" s="4" t="s">
        <v>271</v>
      </c>
      <c r="F23" s="6" t="s">
        <v>273</v>
      </c>
    </row>
    <row r="24" spans="2:6" ht="15.75">
      <c r="B24" s="5" t="s">
        <v>294</v>
      </c>
      <c r="C24" s="18" t="s">
        <v>8</v>
      </c>
      <c r="D24" s="4" t="s">
        <v>293</v>
      </c>
      <c r="E24" s="4" t="s">
        <v>292</v>
      </c>
      <c r="F24" s="6" t="s">
        <v>295</v>
      </c>
    </row>
    <row r="25" spans="2:6" ht="15.75">
      <c r="B25" s="5" t="s">
        <v>363</v>
      </c>
      <c r="C25" s="18" t="s">
        <v>8</v>
      </c>
      <c r="D25" s="4" t="s">
        <v>365</v>
      </c>
      <c r="E25" s="4" t="s">
        <v>364</v>
      </c>
      <c r="F25" s="6" t="s">
        <v>366</v>
      </c>
    </row>
    <row r="26" spans="2:6" ht="15.75">
      <c r="B26" s="5" t="s">
        <v>381</v>
      </c>
      <c r="C26" s="18" t="s">
        <v>8</v>
      </c>
      <c r="D26" s="4" t="s">
        <v>185</v>
      </c>
      <c r="E26" s="4" t="s">
        <v>45</v>
      </c>
      <c r="F26" s="6" t="s">
        <v>382</v>
      </c>
    </row>
    <row r="27" spans="2:6" ht="15.75">
      <c r="B27" s="5" t="s">
        <v>427</v>
      </c>
      <c r="C27" s="18" t="s">
        <v>8</v>
      </c>
      <c r="D27" s="4" t="s">
        <v>83</v>
      </c>
      <c r="E27" s="4" t="s">
        <v>426</v>
      </c>
      <c r="F27" s="6" t="s">
        <v>428</v>
      </c>
    </row>
    <row r="28" spans="2:6" ht="15.75">
      <c r="B28" s="5" t="s">
        <v>444</v>
      </c>
      <c r="C28" s="18" t="s">
        <v>8</v>
      </c>
      <c r="D28" s="4" t="s">
        <v>443</v>
      </c>
      <c r="E28" s="4" t="s">
        <v>442</v>
      </c>
      <c r="F28" s="6" t="s">
        <v>445</v>
      </c>
    </row>
    <row r="29" spans="2:6" ht="15.75">
      <c r="B29" s="5" t="s">
        <v>446</v>
      </c>
      <c r="C29" s="18" t="s">
        <v>8</v>
      </c>
      <c r="D29" s="4" t="s">
        <v>448</v>
      </c>
      <c r="E29" s="4" t="s">
        <v>447</v>
      </c>
      <c r="F29" s="6" t="s">
        <v>449</v>
      </c>
    </row>
    <row r="30" spans="2:6" ht="15.75">
      <c r="B30" s="5" t="s">
        <v>475</v>
      </c>
      <c r="C30" s="18" t="s">
        <v>8</v>
      </c>
      <c r="D30" s="4" t="s">
        <v>477</v>
      </c>
      <c r="E30" s="4" t="s">
        <v>476</v>
      </c>
      <c r="F30" s="6" t="s">
        <v>478</v>
      </c>
    </row>
    <row r="31" spans="2:6" ht="15.75">
      <c r="B31" s="5" t="s">
        <v>482</v>
      </c>
      <c r="C31" s="18" t="s">
        <v>8</v>
      </c>
      <c r="D31" s="4" t="s">
        <v>481</v>
      </c>
      <c r="E31" s="4" t="s">
        <v>480</v>
      </c>
      <c r="F31" s="6" t="s">
        <v>483</v>
      </c>
    </row>
    <row r="32" spans="2:6" ht="15.75">
      <c r="B32" s="5" t="s">
        <v>498</v>
      </c>
      <c r="C32" s="18" t="s">
        <v>8</v>
      </c>
      <c r="D32" s="4" t="s">
        <v>497</v>
      </c>
      <c r="E32" s="4" t="s">
        <v>496</v>
      </c>
      <c r="F32" s="6" t="s">
        <v>499</v>
      </c>
    </row>
    <row r="33" spans="2:6" ht="15.75">
      <c r="B33" s="5" t="s">
        <v>506</v>
      </c>
      <c r="C33" s="18" t="s">
        <v>8</v>
      </c>
      <c r="D33" s="4" t="s">
        <v>505</v>
      </c>
      <c r="E33" s="4" t="s">
        <v>504</v>
      </c>
      <c r="F33" s="6" t="s">
        <v>507</v>
      </c>
    </row>
    <row r="34" spans="2:6" ht="15.75">
      <c r="B34" s="5" t="s">
        <v>533</v>
      </c>
      <c r="C34" s="18" t="s">
        <v>8</v>
      </c>
      <c r="D34" s="4" t="s">
        <v>532</v>
      </c>
      <c r="E34" s="4" t="s">
        <v>531</v>
      </c>
      <c r="F34" s="6" t="s">
        <v>534</v>
      </c>
    </row>
    <row r="35" spans="2:6" ht="15.75">
      <c r="B35" s="5" t="s">
        <v>552</v>
      </c>
      <c r="C35" s="18" t="s">
        <v>8</v>
      </c>
      <c r="D35" s="4" t="s">
        <v>87</v>
      </c>
      <c r="E35" s="4" t="s">
        <v>551</v>
      </c>
      <c r="F35" s="6" t="s">
        <v>553</v>
      </c>
    </row>
    <row r="36" spans="2:6" ht="15.75">
      <c r="B36" s="5" t="s">
        <v>614</v>
      </c>
      <c r="C36" s="18" t="s">
        <v>8</v>
      </c>
      <c r="D36" s="4" t="s">
        <v>613</v>
      </c>
      <c r="E36" s="4" t="s">
        <v>612</v>
      </c>
      <c r="F36" s="6" t="s">
        <v>615</v>
      </c>
    </row>
    <row r="37" spans="2:6" ht="15.75">
      <c r="B37" s="5" t="s">
        <v>620</v>
      </c>
      <c r="C37" s="18" t="s">
        <v>8</v>
      </c>
      <c r="D37" s="4" t="s">
        <v>622</v>
      </c>
      <c r="E37" s="4" t="s">
        <v>621</v>
      </c>
      <c r="F37" s="6" t="s">
        <v>623</v>
      </c>
    </row>
    <row r="38" spans="2:6" ht="15.75">
      <c r="B38" s="5" t="s">
        <v>646</v>
      </c>
      <c r="C38" s="18" t="s">
        <v>8</v>
      </c>
      <c r="D38" s="4" t="s">
        <v>645</v>
      </c>
      <c r="E38" s="4" t="s">
        <v>644</v>
      </c>
      <c r="F38" s="6" t="s">
        <v>647</v>
      </c>
    </row>
    <row r="39" spans="2:6" ht="15.75">
      <c r="B39" s="5" t="s">
        <v>686</v>
      </c>
      <c r="C39" s="18" t="s">
        <v>8</v>
      </c>
      <c r="D39" s="4" t="s">
        <v>685</v>
      </c>
      <c r="E39" s="4" t="s">
        <v>684</v>
      </c>
      <c r="F39" s="6" t="s">
        <v>687</v>
      </c>
    </row>
    <row r="40" spans="2:6" ht="15.75">
      <c r="B40" s="5" t="s">
        <v>694</v>
      </c>
      <c r="C40" s="18" t="s">
        <v>8</v>
      </c>
      <c r="D40" s="4" t="s">
        <v>156</v>
      </c>
      <c r="E40" s="4" t="s">
        <v>693</v>
      </c>
      <c r="F40" s="6" t="s">
        <v>695</v>
      </c>
    </row>
    <row r="41" spans="2:6" ht="15.75">
      <c r="B41" s="5" t="s">
        <v>712</v>
      </c>
      <c r="C41" s="18" t="s">
        <v>8</v>
      </c>
      <c r="D41" s="4" t="s">
        <v>711</v>
      </c>
      <c r="E41" s="4" t="s">
        <v>710</v>
      </c>
      <c r="F41" s="6" t="s">
        <v>713</v>
      </c>
    </row>
    <row r="42" spans="2:6" ht="15.75">
      <c r="B42" s="5" t="s">
        <v>717</v>
      </c>
      <c r="C42" s="18" t="s">
        <v>8</v>
      </c>
      <c r="D42" s="4" t="s">
        <v>716</v>
      </c>
      <c r="E42" s="4" t="s">
        <v>715</v>
      </c>
      <c r="F42" s="6" t="s">
        <v>718</v>
      </c>
    </row>
    <row r="43" spans="2:6" ht="15.75">
      <c r="B43" s="5" t="s">
        <v>726</v>
      </c>
      <c r="C43" s="18" t="s">
        <v>8</v>
      </c>
      <c r="D43" s="4" t="s">
        <v>725</v>
      </c>
      <c r="E43" s="4" t="s">
        <v>724</v>
      </c>
      <c r="F43" s="6" t="s">
        <v>727</v>
      </c>
    </row>
    <row r="44" spans="2:6" ht="15.75">
      <c r="B44" s="5" t="s">
        <v>753</v>
      </c>
      <c r="C44" s="18" t="s">
        <v>8</v>
      </c>
      <c r="D44" s="4" t="s">
        <v>752</v>
      </c>
      <c r="E44" s="4" t="s">
        <v>751</v>
      </c>
      <c r="F44" s="6" t="s">
        <v>754</v>
      </c>
    </row>
    <row r="45" spans="2:6" ht="15.75">
      <c r="B45" s="5" t="s">
        <v>757</v>
      </c>
      <c r="C45" s="18" t="s">
        <v>8</v>
      </c>
      <c r="D45" s="4" t="s">
        <v>633</v>
      </c>
      <c r="E45" s="4" t="s">
        <v>756</v>
      </c>
      <c r="F45" s="6" t="s">
        <v>758</v>
      </c>
    </row>
    <row r="46" spans="2:6" ht="15.75">
      <c r="B46" s="5" t="s">
        <v>763</v>
      </c>
      <c r="C46" s="18" t="s">
        <v>8</v>
      </c>
      <c r="D46" s="4" t="s">
        <v>74</v>
      </c>
      <c r="E46" s="4" t="s">
        <v>764</v>
      </c>
      <c r="F46" s="6" t="s">
        <v>765</v>
      </c>
    </row>
    <row r="47" spans="2:6" ht="15.75">
      <c r="B47" s="5" t="s">
        <v>797</v>
      </c>
      <c r="C47" s="18" t="s">
        <v>8</v>
      </c>
      <c r="D47" s="4" t="s">
        <v>200</v>
      </c>
      <c r="E47" s="4" t="s">
        <v>796</v>
      </c>
      <c r="F47" s="6" t="s">
        <v>798</v>
      </c>
    </row>
    <row r="48" spans="2:6" ht="15.75">
      <c r="B48" s="5" t="s">
        <v>802</v>
      </c>
      <c r="C48" s="18" t="s">
        <v>8</v>
      </c>
      <c r="D48" s="4" t="s">
        <v>801</v>
      </c>
      <c r="E48" s="4" t="s">
        <v>800</v>
      </c>
      <c r="F48" s="6" t="s">
        <v>803</v>
      </c>
    </row>
    <row r="49" spans="2:6" ht="15.75">
      <c r="B49" s="5" t="s">
        <v>814</v>
      </c>
      <c r="C49" s="18" t="s">
        <v>8</v>
      </c>
      <c r="D49" s="4" t="s">
        <v>813</v>
      </c>
      <c r="E49" s="4" t="s">
        <v>812</v>
      </c>
      <c r="F49" s="6" t="s">
        <v>815</v>
      </c>
    </row>
    <row r="50" spans="2:6" ht="15.75">
      <c r="B50" s="5" t="s">
        <v>827</v>
      </c>
      <c r="C50" s="18" t="s">
        <v>8</v>
      </c>
      <c r="D50" s="4" t="s">
        <v>523</v>
      </c>
      <c r="E50" s="4" t="s">
        <v>826</v>
      </c>
      <c r="F50" s="6" t="s">
        <v>828</v>
      </c>
    </row>
    <row r="51" spans="2:6" ht="15.75">
      <c r="B51" s="5" t="s">
        <v>836</v>
      </c>
      <c r="C51" s="18" t="s">
        <v>8</v>
      </c>
      <c r="D51" s="4" t="s">
        <v>195</v>
      </c>
      <c r="E51" s="4" t="s">
        <v>835</v>
      </c>
      <c r="F51" s="6" t="s">
        <v>837</v>
      </c>
    </row>
    <row r="52" spans="2:6" ht="15.75">
      <c r="B52" s="5" t="s">
        <v>841</v>
      </c>
      <c r="C52" s="18" t="s">
        <v>8</v>
      </c>
      <c r="D52" s="4" t="s">
        <v>840</v>
      </c>
      <c r="E52" s="4" t="s">
        <v>839</v>
      </c>
      <c r="F52" s="6" t="s">
        <v>842</v>
      </c>
    </row>
    <row r="53" spans="2:6" ht="15.75">
      <c r="B53" s="5" t="s">
        <v>876</v>
      </c>
      <c r="C53" s="18" t="s">
        <v>8</v>
      </c>
      <c r="D53" s="4" t="s">
        <v>875</v>
      </c>
      <c r="E53" s="4" t="s">
        <v>874</v>
      </c>
      <c r="F53" s="6" t="s">
        <v>877</v>
      </c>
    </row>
    <row r="54" spans="2:6" ht="15.75">
      <c r="B54" s="5" t="s">
        <v>882</v>
      </c>
      <c r="C54" s="18" t="s">
        <v>8</v>
      </c>
      <c r="D54" s="4" t="s">
        <v>170</v>
      </c>
      <c r="E54" s="4" t="s">
        <v>45</v>
      </c>
      <c r="F54" s="6" t="s">
        <v>883</v>
      </c>
    </row>
    <row r="55" spans="2:6" ht="15.75">
      <c r="B55" s="5" t="s">
        <v>889</v>
      </c>
      <c r="C55" s="18" t="s">
        <v>8</v>
      </c>
      <c r="D55" s="4" t="s">
        <v>195</v>
      </c>
      <c r="E55" s="4" t="s">
        <v>888</v>
      </c>
      <c r="F55" s="6" t="s">
        <v>890</v>
      </c>
    </row>
    <row r="56" spans="2:6" ht="15.75">
      <c r="B56" s="5" t="s">
        <v>896</v>
      </c>
      <c r="C56" s="18" t="s">
        <v>8</v>
      </c>
      <c r="D56" s="4" t="s">
        <v>165</v>
      </c>
      <c r="E56" s="4" t="s">
        <v>895</v>
      </c>
      <c r="F56" s="6" t="s">
        <v>897</v>
      </c>
    </row>
    <row r="57" spans="2:6" ht="15.75">
      <c r="B57" s="5" t="s">
        <v>905</v>
      </c>
      <c r="C57" s="18" t="s">
        <v>8</v>
      </c>
      <c r="D57" s="4" t="s">
        <v>904</v>
      </c>
      <c r="E57" s="4" t="s">
        <v>903</v>
      </c>
      <c r="F57" s="6" t="s">
        <v>906</v>
      </c>
    </row>
    <row r="58" spans="2:6" ht="15.75">
      <c r="B58" s="5" t="s">
        <v>942</v>
      </c>
      <c r="C58" s="18" t="s">
        <v>8</v>
      </c>
      <c r="D58" s="4" t="s">
        <v>941</v>
      </c>
      <c r="E58" s="4" t="s">
        <v>940</v>
      </c>
      <c r="F58" s="6" t="s">
        <v>943</v>
      </c>
    </row>
    <row r="59" spans="2:6" ht="15.75">
      <c r="B59" s="5" t="s">
        <v>390</v>
      </c>
      <c r="C59" s="18" t="s">
        <v>8</v>
      </c>
      <c r="D59" s="4" t="s">
        <v>389</v>
      </c>
      <c r="E59" s="4" t="s">
        <v>388</v>
      </c>
      <c r="F59" s="6" t="s">
        <v>955</v>
      </c>
    </row>
    <row r="60" spans="2:6" ht="15.75">
      <c r="B60" s="5" t="s">
        <v>1002</v>
      </c>
      <c r="C60" s="18" t="s">
        <v>8</v>
      </c>
      <c r="D60" s="4" t="s">
        <v>1004</v>
      </c>
      <c r="E60" s="4" t="s">
        <v>1003</v>
      </c>
      <c r="F60" s="6" t="s">
        <v>1005</v>
      </c>
    </row>
    <row r="61" spans="2:6" ht="15.75">
      <c r="B61" s="5" t="s">
        <v>1014</v>
      </c>
      <c r="C61" s="18" t="s">
        <v>8</v>
      </c>
      <c r="D61" s="4" t="s">
        <v>1013</v>
      </c>
      <c r="E61" s="4" t="s">
        <v>1012</v>
      </c>
      <c r="F61" s="6" t="s">
        <v>1015</v>
      </c>
    </row>
    <row r="62" spans="2:6" ht="15.75">
      <c r="B62" s="5" t="s">
        <v>1023</v>
      </c>
      <c r="C62" s="18" t="s">
        <v>8</v>
      </c>
      <c r="D62" s="4" t="s">
        <v>1022</v>
      </c>
      <c r="E62" s="4" t="s">
        <v>1021</v>
      </c>
      <c r="F62" s="6" t="s">
        <v>1024</v>
      </c>
    </row>
    <row r="63" spans="2:6" ht="15.75">
      <c r="B63" s="5" t="s">
        <v>1060</v>
      </c>
      <c r="C63" s="18" t="s">
        <v>8</v>
      </c>
      <c r="D63" s="4" t="s">
        <v>334</v>
      </c>
      <c r="E63" s="4" t="s">
        <v>1059</v>
      </c>
      <c r="F63" s="6" t="s">
        <v>1061</v>
      </c>
    </row>
    <row r="64" spans="2:6" ht="15.75">
      <c r="B64" s="5" t="s">
        <v>1080</v>
      </c>
      <c r="C64" s="18" t="s">
        <v>8</v>
      </c>
      <c r="D64" s="4" t="s">
        <v>924</v>
      </c>
      <c r="E64" s="4" t="s">
        <v>1079</v>
      </c>
      <c r="F64" s="6" t="s">
        <v>1081</v>
      </c>
    </row>
    <row r="65" spans="2:6" ht="15.75">
      <c r="B65" s="5" t="s">
        <v>1090</v>
      </c>
      <c r="C65" s="18" t="s">
        <v>8</v>
      </c>
      <c r="D65" s="4" t="s">
        <v>725</v>
      </c>
      <c r="E65" s="4" t="s">
        <v>1089</v>
      </c>
      <c r="F65" s="6" t="s">
        <v>1091</v>
      </c>
    </row>
    <row r="66" spans="2:6" ht="15.75">
      <c r="B66" s="5" t="s">
        <v>1141</v>
      </c>
      <c r="C66" s="18" t="s">
        <v>8</v>
      </c>
      <c r="D66" s="4" t="s">
        <v>1140</v>
      </c>
      <c r="E66" s="4" t="s">
        <v>1139</v>
      </c>
      <c r="F66" s="6" t="s">
        <v>1142</v>
      </c>
    </row>
    <row r="67" spans="2:6" ht="15.75">
      <c r="B67" s="5" t="s">
        <v>1166</v>
      </c>
      <c r="C67" s="18" t="s">
        <v>8</v>
      </c>
      <c r="D67" s="4" t="s">
        <v>32</v>
      </c>
      <c r="E67" s="4" t="s">
        <v>1165</v>
      </c>
      <c r="F67" s="6" t="s">
        <v>1167</v>
      </c>
    </row>
    <row r="68" spans="2:6" ht="15.75">
      <c r="B68" s="5" t="s">
        <v>827</v>
      </c>
      <c r="C68" s="18" t="s">
        <v>8</v>
      </c>
      <c r="D68" s="4" t="s">
        <v>523</v>
      </c>
      <c r="E68" s="4" t="s">
        <v>826</v>
      </c>
      <c r="F68" s="6" t="s">
        <v>1235</v>
      </c>
    </row>
    <row r="69" spans="2:6" ht="15.75">
      <c r="B69" s="5" t="s">
        <v>1238</v>
      </c>
      <c r="C69" s="18" t="s">
        <v>8</v>
      </c>
      <c r="D69" s="4" t="s">
        <v>200</v>
      </c>
      <c r="E69" s="4" t="s">
        <v>1237</v>
      </c>
      <c r="F69" s="6" t="s">
        <v>1239</v>
      </c>
    </row>
    <row r="70" spans="2:6" ht="15.75">
      <c r="B70" s="5" t="s">
        <v>1246</v>
      </c>
      <c r="C70" s="18" t="s">
        <v>8</v>
      </c>
      <c r="D70" s="4" t="s">
        <v>924</v>
      </c>
      <c r="E70" s="4" t="s">
        <v>1245</v>
      </c>
      <c r="F70" s="6" t="s">
        <v>1247</v>
      </c>
    </row>
    <row r="71" spans="2:6" ht="15.75">
      <c r="B71" s="5" t="s">
        <v>1257</v>
      </c>
      <c r="C71" s="18" t="s">
        <v>8</v>
      </c>
      <c r="D71" s="4" t="s">
        <v>1256</v>
      </c>
      <c r="E71" s="4" t="s">
        <v>1255</v>
      </c>
      <c r="F71" s="6" t="s">
        <v>1258</v>
      </c>
    </row>
    <row r="72" spans="2:6" ht="15.75">
      <c r="B72" s="5" t="s">
        <v>1271</v>
      </c>
      <c r="C72" s="18" t="s">
        <v>8</v>
      </c>
      <c r="D72" s="4" t="s">
        <v>37</v>
      </c>
      <c r="E72" s="4" t="s">
        <v>1270</v>
      </c>
      <c r="F72" s="6" t="s">
        <v>1272</v>
      </c>
    </row>
    <row r="73" spans="2:6" ht="15.75">
      <c r="B73" s="5" t="s">
        <v>1280</v>
      </c>
      <c r="C73" s="18" t="s">
        <v>8</v>
      </c>
      <c r="D73" s="4" t="s">
        <v>1279</v>
      </c>
      <c r="E73" s="4" t="s">
        <v>1278</v>
      </c>
      <c r="F73" s="6" t="s">
        <v>1281</v>
      </c>
    </row>
    <row r="74" spans="2:6" ht="15.75">
      <c r="B74" s="5" t="s">
        <v>1300</v>
      </c>
      <c r="C74" s="18" t="s">
        <v>8</v>
      </c>
      <c r="D74" s="4" t="s">
        <v>1299</v>
      </c>
      <c r="E74" s="4" t="s">
        <v>1298</v>
      </c>
      <c r="F74" s="6" t="s">
        <v>1301</v>
      </c>
    </row>
    <row r="75" spans="2:6" ht="15.75">
      <c r="B75" s="5" t="s">
        <v>1339</v>
      </c>
      <c r="C75" s="18" t="s">
        <v>8</v>
      </c>
      <c r="D75" s="4" t="s">
        <v>238</v>
      </c>
      <c r="E75" s="4" t="s">
        <v>1338</v>
      </c>
      <c r="F75" s="6" t="s">
        <v>1340</v>
      </c>
    </row>
    <row r="76" spans="2:6" ht="15.75">
      <c r="B76" s="5" t="s">
        <v>1344</v>
      </c>
      <c r="C76" s="18" t="s">
        <v>8</v>
      </c>
      <c r="D76" s="4" t="s">
        <v>1343</v>
      </c>
      <c r="E76" s="4" t="s">
        <v>1342</v>
      </c>
      <c r="F76" s="6" t="s">
        <v>1345</v>
      </c>
    </row>
    <row r="77" spans="2:6" ht="15.75">
      <c r="B77" s="5" t="s">
        <v>1352</v>
      </c>
      <c r="C77" s="18" t="s">
        <v>8</v>
      </c>
      <c r="D77" s="4" t="s">
        <v>1351</v>
      </c>
      <c r="E77" s="4" t="s">
        <v>1350</v>
      </c>
      <c r="F77" s="6" t="s">
        <v>1353</v>
      </c>
    </row>
    <row r="78" spans="2:6" ht="15.75">
      <c r="B78" s="5" t="s">
        <v>1364</v>
      </c>
      <c r="C78" s="18" t="s">
        <v>8</v>
      </c>
      <c r="D78" s="4" t="s">
        <v>1363</v>
      </c>
      <c r="E78" s="4" t="s">
        <v>1128</v>
      </c>
      <c r="F78" s="6" t="s">
        <v>1365</v>
      </c>
    </row>
    <row r="79" spans="2:6" ht="15.75">
      <c r="B79" s="5" t="s">
        <v>1376</v>
      </c>
      <c r="C79" s="18" t="s">
        <v>8</v>
      </c>
      <c r="D79" s="4" t="s">
        <v>1266</v>
      </c>
      <c r="E79" s="4" t="s">
        <v>1375</v>
      </c>
      <c r="F79" s="6" t="s">
        <v>1377</v>
      </c>
    </row>
    <row r="80" spans="2:6" ht="15.75">
      <c r="B80" s="5" t="s">
        <v>1393</v>
      </c>
      <c r="C80" s="18" t="s">
        <v>8</v>
      </c>
      <c r="D80" s="4" t="s">
        <v>151</v>
      </c>
      <c r="E80" s="4" t="s">
        <v>1392</v>
      </c>
      <c r="F80" s="6" t="s">
        <v>1394</v>
      </c>
    </row>
    <row r="81" spans="2:6" ht="15.75">
      <c r="B81" s="5" t="s">
        <v>1426</v>
      </c>
      <c r="C81" s="18" t="s">
        <v>8</v>
      </c>
      <c r="D81" s="4" t="s">
        <v>1425</v>
      </c>
      <c r="E81" s="4" t="s">
        <v>1424</v>
      </c>
      <c r="F81" s="6" t="s">
        <v>1427</v>
      </c>
    </row>
    <row r="82" spans="2:6" ht="15.75">
      <c r="B82" s="5" t="s">
        <v>1432</v>
      </c>
      <c r="C82" s="18" t="s">
        <v>8</v>
      </c>
      <c r="D82" s="4" t="s">
        <v>418</v>
      </c>
      <c r="E82" s="4" t="s">
        <v>1433</v>
      </c>
      <c r="F82" s="6" t="s">
        <v>1434</v>
      </c>
    </row>
    <row r="83" spans="2:6" ht="15.75">
      <c r="B83" s="5" t="s">
        <v>1439</v>
      </c>
      <c r="C83" s="18" t="s">
        <v>8</v>
      </c>
      <c r="D83" s="4" t="s">
        <v>411</v>
      </c>
      <c r="E83" s="4" t="s">
        <v>1096</v>
      </c>
      <c r="F83" s="6" t="s">
        <v>1440</v>
      </c>
    </row>
    <row r="84" spans="2:6" ht="15.75">
      <c r="B84" s="5" t="s">
        <v>1459</v>
      </c>
      <c r="C84" s="18" t="s">
        <v>8</v>
      </c>
      <c r="D84" s="4" t="s">
        <v>418</v>
      </c>
      <c r="E84" s="4" t="s">
        <v>1458</v>
      </c>
      <c r="F84" s="6" t="s">
        <v>1460</v>
      </c>
    </row>
    <row r="85" spans="2:6" ht="15.75">
      <c r="B85" s="5" t="s">
        <v>1023</v>
      </c>
      <c r="C85" s="18" t="s">
        <v>8</v>
      </c>
      <c r="D85" s="4" t="s">
        <v>1022</v>
      </c>
      <c r="E85" s="4" t="s">
        <v>1021</v>
      </c>
      <c r="F85" s="6" t="s">
        <v>1462</v>
      </c>
    </row>
    <row r="86" spans="2:6" ht="15.75">
      <c r="B86" s="5" t="s">
        <v>1498</v>
      </c>
      <c r="C86" s="18" t="s">
        <v>8</v>
      </c>
      <c r="D86" s="4" t="s">
        <v>505</v>
      </c>
      <c r="E86" s="4" t="s">
        <v>1497</v>
      </c>
      <c r="F86" s="6" t="s">
        <v>1499</v>
      </c>
    </row>
    <row r="87" spans="2:6" ht="15.75">
      <c r="B87" s="5" t="s">
        <v>1514</v>
      </c>
      <c r="C87" s="18" t="s">
        <v>8</v>
      </c>
      <c r="D87" s="4" t="s">
        <v>1513</v>
      </c>
      <c r="E87" s="4" t="s">
        <v>1512</v>
      </c>
      <c r="F87" s="6" t="s">
        <v>1515</v>
      </c>
    </row>
    <row r="88" spans="2:6" ht="15.75">
      <c r="B88" s="5" t="s">
        <v>1536</v>
      </c>
      <c r="C88" s="18" t="s">
        <v>8</v>
      </c>
      <c r="D88" s="4" t="s">
        <v>66</v>
      </c>
      <c r="E88" s="4" t="s">
        <v>66</v>
      </c>
      <c r="F88" s="6" t="s">
        <v>1537</v>
      </c>
    </row>
    <row r="89" spans="2:6" ht="15.75">
      <c r="B89" s="5" t="s">
        <v>1612</v>
      </c>
      <c r="C89" s="18" t="s">
        <v>8</v>
      </c>
      <c r="D89" s="4" t="s">
        <v>1611</v>
      </c>
      <c r="E89" s="4" t="s">
        <v>839</v>
      </c>
      <c r="F89" s="6" t="s">
        <v>1613</v>
      </c>
    </row>
    <row r="90" spans="2:6" ht="15.75">
      <c r="B90" s="5" t="s">
        <v>1624</v>
      </c>
      <c r="C90" s="18" t="s">
        <v>8</v>
      </c>
      <c r="D90" s="4" t="s">
        <v>110</v>
      </c>
      <c r="E90" s="4" t="s">
        <v>1623</v>
      </c>
      <c r="F90" s="6" t="s">
        <v>1625</v>
      </c>
    </row>
    <row r="91" spans="2:6" ht="15.75">
      <c r="B91" s="5" t="s">
        <v>1628</v>
      </c>
      <c r="C91" s="18" t="s">
        <v>8</v>
      </c>
      <c r="D91" s="4" t="s">
        <v>1073</v>
      </c>
      <c r="E91" s="4" t="s">
        <v>1627</v>
      </c>
      <c r="F91" s="6" t="s">
        <v>1629</v>
      </c>
    </row>
    <row r="92" spans="2:6" ht="15.75">
      <c r="B92" s="5" t="s">
        <v>1630</v>
      </c>
      <c r="C92" s="18" t="s">
        <v>8</v>
      </c>
      <c r="D92" s="4" t="s">
        <v>1632</v>
      </c>
      <c r="E92" s="4" t="s">
        <v>1631</v>
      </c>
      <c r="F92" s="6" t="s">
        <v>1633</v>
      </c>
    </row>
    <row r="93" spans="2:6" ht="15.75">
      <c r="B93" s="5" t="s">
        <v>1641</v>
      </c>
      <c r="C93" s="18" t="s">
        <v>8</v>
      </c>
      <c r="D93" s="4" t="s">
        <v>1640</v>
      </c>
      <c r="E93" s="4" t="s">
        <v>1639</v>
      </c>
      <c r="F93" s="6" t="s">
        <v>1642</v>
      </c>
    </row>
    <row r="94" spans="2:6" ht="15.75">
      <c r="B94" s="5" t="s">
        <v>1648</v>
      </c>
      <c r="C94" s="18" t="s">
        <v>8</v>
      </c>
      <c r="D94" s="4" t="s">
        <v>1647</v>
      </c>
      <c r="E94" s="4" t="s">
        <v>1646</v>
      </c>
      <c r="F94" s="6" t="s">
        <v>1649</v>
      </c>
    </row>
    <row r="95" spans="2:6" ht="15.75">
      <c r="B95" s="5" t="s">
        <v>1662</v>
      </c>
      <c r="C95" s="18" t="s">
        <v>8</v>
      </c>
      <c r="D95" s="4" t="s">
        <v>1661</v>
      </c>
      <c r="E95" s="4" t="s">
        <v>1660</v>
      </c>
      <c r="F95" s="6" t="s">
        <v>1663</v>
      </c>
    </row>
    <row r="96" spans="2:6" ht="15.75">
      <c r="B96" s="5" t="s">
        <v>1674</v>
      </c>
      <c r="C96" s="18" t="s">
        <v>8</v>
      </c>
      <c r="D96" s="4" t="s">
        <v>1673</v>
      </c>
      <c r="E96" s="4" t="s">
        <v>1672</v>
      </c>
      <c r="F96" s="6" t="s">
        <v>1675</v>
      </c>
    </row>
    <row r="97" spans="2:6" ht="15.75">
      <c r="B97" s="5" t="s">
        <v>1688</v>
      </c>
      <c r="C97" s="18" t="s">
        <v>8</v>
      </c>
      <c r="D97" s="4" t="s">
        <v>924</v>
      </c>
      <c r="E97" s="4" t="s">
        <v>1687</v>
      </c>
      <c r="F97" s="6" t="s">
        <v>1689</v>
      </c>
    </row>
    <row r="98" spans="2:6" ht="15.75">
      <c r="B98" s="5" t="s">
        <v>1702</v>
      </c>
      <c r="C98" s="18" t="s">
        <v>8</v>
      </c>
      <c r="D98" s="4" t="s">
        <v>1294</v>
      </c>
      <c r="E98" s="4" t="s">
        <v>200</v>
      </c>
      <c r="F98" s="6" t="s">
        <v>1703</v>
      </c>
    </row>
    <row r="99" spans="2:6" ht="15.75">
      <c r="B99" s="5" t="s">
        <v>1432</v>
      </c>
      <c r="C99" s="18" t="s">
        <v>8</v>
      </c>
      <c r="D99" s="4" t="s">
        <v>418</v>
      </c>
      <c r="E99" s="4" t="s">
        <v>1433</v>
      </c>
      <c r="F99" s="6" t="s">
        <v>1723</v>
      </c>
    </row>
    <row r="100" spans="2:6" ht="15.75">
      <c r="B100" s="5" t="s">
        <v>1765</v>
      </c>
      <c r="C100" s="18" t="s">
        <v>8</v>
      </c>
      <c r="D100" s="4" t="s">
        <v>1764</v>
      </c>
      <c r="E100" s="4" t="s">
        <v>1763</v>
      </c>
      <c r="F100" s="6" t="s">
        <v>1766</v>
      </c>
    </row>
    <row r="101" spans="2:6" ht="15.75">
      <c r="B101" s="5" t="s">
        <v>1770</v>
      </c>
      <c r="C101" s="18" t="s">
        <v>8</v>
      </c>
      <c r="D101" s="4" t="s">
        <v>1769</v>
      </c>
      <c r="E101" s="4" t="s">
        <v>1768</v>
      </c>
      <c r="F101" s="6" t="s">
        <v>1771</v>
      </c>
    </row>
    <row r="102" spans="2:6" ht="15.75">
      <c r="B102" s="5" t="s">
        <v>1784</v>
      </c>
      <c r="C102" s="18" t="s">
        <v>8</v>
      </c>
      <c r="D102" s="4" t="s">
        <v>1069</v>
      </c>
      <c r="E102" s="4" t="s">
        <v>1783</v>
      </c>
      <c r="F102" s="6" t="s">
        <v>1785</v>
      </c>
    </row>
    <row r="103" spans="2:6" ht="15.75">
      <c r="B103" s="5" t="s">
        <v>1810</v>
      </c>
      <c r="C103" s="18" t="s">
        <v>8</v>
      </c>
      <c r="D103" s="4" t="s">
        <v>1809</v>
      </c>
      <c r="E103" s="4" t="s">
        <v>1808</v>
      </c>
      <c r="F103" s="6" t="s">
        <v>1811</v>
      </c>
    </row>
    <row r="104" spans="2:6" ht="15.75">
      <c r="B104" s="5" t="s">
        <v>1829</v>
      </c>
      <c r="C104" s="18" t="s">
        <v>8</v>
      </c>
      <c r="D104" s="4" t="s">
        <v>1828</v>
      </c>
      <c r="E104" s="4" t="s">
        <v>1827</v>
      </c>
      <c r="F104" s="6" t="s">
        <v>1830</v>
      </c>
    </row>
    <row r="105" spans="2:6" ht="15.75">
      <c r="B105" s="5" t="s">
        <v>1842</v>
      </c>
      <c r="C105" s="18" t="s">
        <v>8</v>
      </c>
      <c r="D105" s="4" t="s">
        <v>1841</v>
      </c>
      <c r="E105" s="4" t="s">
        <v>1840</v>
      </c>
      <c r="F105" s="6" t="s">
        <v>1843</v>
      </c>
    </row>
    <row r="106" spans="2:6" ht="15.75">
      <c r="B106" s="5" t="s">
        <v>1849</v>
      </c>
      <c r="C106" s="18" t="s">
        <v>8</v>
      </c>
      <c r="D106" s="4" t="s">
        <v>238</v>
      </c>
      <c r="E106" s="4" t="s">
        <v>1848</v>
      </c>
      <c r="F106" s="6" t="s">
        <v>1850</v>
      </c>
    </row>
    <row r="107" spans="2:6" ht="15.75">
      <c r="B107" s="5" t="s">
        <v>1871</v>
      </c>
      <c r="C107" s="18" t="s">
        <v>8</v>
      </c>
      <c r="D107" s="4" t="s">
        <v>537</v>
      </c>
      <c r="E107" s="4" t="s">
        <v>1870</v>
      </c>
      <c r="F107" s="6" t="s">
        <v>1872</v>
      </c>
    </row>
    <row r="108" spans="2:6" ht="15.75">
      <c r="B108" s="5" t="s">
        <v>1890</v>
      </c>
      <c r="C108" s="18" t="s">
        <v>8</v>
      </c>
      <c r="D108" s="4" t="s">
        <v>1889</v>
      </c>
      <c r="E108" s="4" t="s">
        <v>1888</v>
      </c>
      <c r="F108" s="6" t="s">
        <v>1891</v>
      </c>
    </row>
    <row r="109" spans="2:6" ht="15.75">
      <c r="B109" s="5" t="s">
        <v>1906</v>
      </c>
      <c r="C109" s="18" t="s">
        <v>8</v>
      </c>
      <c r="D109" s="4" t="s">
        <v>1905</v>
      </c>
      <c r="E109" s="4" t="s">
        <v>1904</v>
      </c>
      <c r="F109" s="6" t="s">
        <v>1907</v>
      </c>
    </row>
    <row r="110" spans="2:6" ht="15.75">
      <c r="B110" s="5" t="s">
        <v>1911</v>
      </c>
      <c r="C110" s="18" t="s">
        <v>8</v>
      </c>
      <c r="D110" s="4" t="s">
        <v>110</v>
      </c>
      <c r="E110" s="4" t="s">
        <v>1562</v>
      </c>
      <c r="F110" s="6" t="s">
        <v>1912</v>
      </c>
    </row>
    <row r="111" spans="2:6" ht="15.75">
      <c r="B111" s="5" t="s">
        <v>1920</v>
      </c>
      <c r="C111" s="18" t="s">
        <v>8</v>
      </c>
      <c r="D111" s="4" t="s">
        <v>1919</v>
      </c>
      <c r="E111" s="4" t="s">
        <v>1683</v>
      </c>
      <c r="F111" s="6" t="s">
        <v>1921</v>
      </c>
    </row>
    <row r="112" spans="2:6" ht="15.75">
      <c r="B112" s="5" t="s">
        <v>1940</v>
      </c>
      <c r="C112" s="18" t="s">
        <v>8</v>
      </c>
      <c r="D112" s="4" t="s">
        <v>1939</v>
      </c>
      <c r="E112" s="4" t="s">
        <v>1938</v>
      </c>
      <c r="F112" s="6" t="s">
        <v>1941</v>
      </c>
    </row>
    <row r="113" spans="2:6" ht="15.75">
      <c r="B113" s="5" t="s">
        <v>1957</v>
      </c>
      <c r="C113" s="18" t="s">
        <v>8</v>
      </c>
      <c r="D113" s="4" t="s">
        <v>1956</v>
      </c>
      <c r="E113" s="4" t="s">
        <v>1955</v>
      </c>
      <c r="F113" s="6" t="s">
        <v>1958</v>
      </c>
    </row>
    <row r="114" spans="2:6" ht="15.75">
      <c r="B114" s="5" t="s">
        <v>1962</v>
      </c>
      <c r="C114" s="18" t="s">
        <v>8</v>
      </c>
      <c r="D114" s="4" t="s">
        <v>1961</v>
      </c>
      <c r="E114" s="4" t="s">
        <v>1960</v>
      </c>
      <c r="F114" s="6" t="s">
        <v>1963</v>
      </c>
    </row>
    <row r="115" spans="2:6" ht="15.75">
      <c r="B115" s="5" t="s">
        <v>33</v>
      </c>
      <c r="C115" s="18" t="s">
        <v>8</v>
      </c>
      <c r="D115" s="4" t="s">
        <v>32</v>
      </c>
      <c r="E115" s="4" t="s">
        <v>31</v>
      </c>
      <c r="F115" s="6" t="s">
        <v>1973</v>
      </c>
    </row>
    <row r="116" spans="2:6" ht="15.75">
      <c r="B116" s="5" t="s">
        <v>1985</v>
      </c>
      <c r="C116" s="18" t="s">
        <v>8</v>
      </c>
      <c r="D116" s="4" t="s">
        <v>1984</v>
      </c>
      <c r="E116" s="4" t="s">
        <v>1983</v>
      </c>
      <c r="F116" s="6" t="s">
        <v>1986</v>
      </c>
    </row>
    <row r="117" spans="2:6" ht="15.75">
      <c r="B117" s="5" t="s">
        <v>1992</v>
      </c>
      <c r="C117" s="18" t="s">
        <v>8</v>
      </c>
      <c r="D117" s="4" t="s">
        <v>788</v>
      </c>
      <c r="E117" s="4" t="s">
        <v>1763</v>
      </c>
      <c r="F117" s="6" t="s">
        <v>1993</v>
      </c>
    </row>
    <row r="118" spans="2:6" ht="15.75">
      <c r="B118" s="5" t="s">
        <v>1994</v>
      </c>
      <c r="C118" s="18" t="s">
        <v>8</v>
      </c>
      <c r="D118" s="4" t="s">
        <v>1372</v>
      </c>
      <c r="E118" s="4" t="s">
        <v>1995</v>
      </c>
      <c r="F118" s="6" t="s">
        <v>1996</v>
      </c>
    </row>
    <row r="119" spans="2:6" ht="15.75">
      <c r="B119" s="5" t="s">
        <v>2088</v>
      </c>
      <c r="C119" s="18" t="s">
        <v>8</v>
      </c>
      <c r="D119" s="4" t="s">
        <v>2087</v>
      </c>
      <c r="E119" s="4" t="s">
        <v>2086</v>
      </c>
      <c r="F119" s="6" t="s">
        <v>2089</v>
      </c>
    </row>
    <row r="120" spans="2:6" ht="15.75">
      <c r="B120" s="5" t="s">
        <v>2097</v>
      </c>
      <c r="C120" s="18" t="s">
        <v>8</v>
      </c>
      <c r="D120" s="4" t="s">
        <v>2096</v>
      </c>
      <c r="E120" s="4" t="s">
        <v>2095</v>
      </c>
      <c r="F120" s="6" t="s">
        <v>2098</v>
      </c>
    </row>
    <row r="121" spans="2:6" ht="15.75">
      <c r="B121" s="5" t="s">
        <v>2112</v>
      </c>
      <c r="C121" s="18" t="s">
        <v>8</v>
      </c>
      <c r="D121" s="4" t="s">
        <v>924</v>
      </c>
      <c r="E121" s="4" t="s">
        <v>2111</v>
      </c>
      <c r="F121" s="6" t="s">
        <v>2113</v>
      </c>
    </row>
    <row r="122" spans="2:6" ht="15.75">
      <c r="B122" s="5" t="s">
        <v>2176</v>
      </c>
      <c r="C122" s="18" t="s">
        <v>8</v>
      </c>
      <c r="D122" s="4" t="s">
        <v>937</v>
      </c>
      <c r="E122" s="4" t="s">
        <v>2175</v>
      </c>
      <c r="F122" s="6" t="s">
        <v>2177</v>
      </c>
    </row>
    <row r="123" spans="2:6" ht="15.75">
      <c r="B123" s="5" t="s">
        <v>2199</v>
      </c>
      <c r="C123" s="18" t="s">
        <v>8</v>
      </c>
      <c r="D123" s="4" t="s">
        <v>161</v>
      </c>
      <c r="E123" s="4" t="s">
        <v>2198</v>
      </c>
      <c r="F123" s="6" t="s">
        <v>2200</v>
      </c>
    </row>
    <row r="124" spans="2:6" ht="15.75">
      <c r="B124" s="5" t="s">
        <v>2202</v>
      </c>
      <c r="C124" s="18" t="s">
        <v>8</v>
      </c>
      <c r="D124" s="4" t="s">
        <v>579</v>
      </c>
      <c r="E124" s="4" t="s">
        <v>169</v>
      </c>
      <c r="F124" s="6" t="s">
        <v>2203</v>
      </c>
    </row>
    <row r="125" spans="2:6" ht="15.75">
      <c r="B125" s="5" t="s">
        <v>2207</v>
      </c>
      <c r="C125" s="18" t="s">
        <v>8</v>
      </c>
      <c r="D125" s="4" t="s">
        <v>2206</v>
      </c>
      <c r="E125" s="4" t="s">
        <v>2205</v>
      </c>
      <c r="F125" s="6" t="s">
        <v>2208</v>
      </c>
    </row>
    <row r="126" spans="2:6" ht="15.75">
      <c r="B126" s="5" t="s">
        <v>2224</v>
      </c>
      <c r="C126" s="18" t="s">
        <v>8</v>
      </c>
      <c r="D126" s="4" t="s">
        <v>2223</v>
      </c>
      <c r="E126" s="4" t="s">
        <v>2222</v>
      </c>
      <c r="F126" s="6" t="s">
        <v>2225</v>
      </c>
    </row>
    <row r="127" spans="2:6" ht="15.75">
      <c r="B127" s="5" t="s">
        <v>2232</v>
      </c>
      <c r="C127" s="18" t="s">
        <v>8</v>
      </c>
      <c r="D127" s="4" t="s">
        <v>523</v>
      </c>
      <c r="E127" s="4" t="s">
        <v>2231</v>
      </c>
      <c r="F127" s="6" t="s">
        <v>2233</v>
      </c>
    </row>
    <row r="128" spans="2:6" ht="15.75">
      <c r="B128" s="5" t="s">
        <v>2246</v>
      </c>
      <c r="C128" s="18" t="s">
        <v>8</v>
      </c>
      <c r="D128" s="4" t="s">
        <v>2245</v>
      </c>
      <c r="E128" s="4" t="s">
        <v>2244</v>
      </c>
      <c r="F128" s="6" t="s">
        <v>2247</v>
      </c>
    </row>
    <row r="129" spans="2:6" ht="15.75">
      <c r="B129" s="5" t="s">
        <v>2250</v>
      </c>
      <c r="C129" s="18" t="s">
        <v>8</v>
      </c>
      <c r="D129" s="4" t="s">
        <v>1809</v>
      </c>
      <c r="E129" s="4" t="s">
        <v>2249</v>
      </c>
      <c r="F129" s="6" t="s">
        <v>2251</v>
      </c>
    </row>
    <row r="130" spans="2:6" ht="15.75">
      <c r="B130" s="5" t="s">
        <v>1364</v>
      </c>
      <c r="C130" s="18" t="s">
        <v>8</v>
      </c>
      <c r="D130" s="4" t="s">
        <v>579</v>
      </c>
      <c r="E130" s="4" t="s">
        <v>1128</v>
      </c>
      <c r="F130" s="6" t="s">
        <v>2275</v>
      </c>
    </row>
    <row r="131" spans="2:6" ht="15.75">
      <c r="B131" s="5" t="s">
        <v>2279</v>
      </c>
      <c r="C131" s="18" t="s">
        <v>8</v>
      </c>
      <c r="D131" s="4" t="s">
        <v>2281</v>
      </c>
      <c r="E131" s="4" t="s">
        <v>2280</v>
      </c>
      <c r="F131" s="6" t="s">
        <v>2282</v>
      </c>
    </row>
    <row r="132" spans="2:6" ht="15.75">
      <c r="B132" s="5" t="s">
        <v>2294</v>
      </c>
      <c r="C132" s="18" t="s">
        <v>8</v>
      </c>
      <c r="D132" s="4" t="s">
        <v>1594</v>
      </c>
      <c r="E132" s="4" t="s">
        <v>2293</v>
      </c>
      <c r="F132" s="6" t="s">
        <v>2295</v>
      </c>
    </row>
    <row r="133" spans="2:6" ht="15.75">
      <c r="B133" s="5" t="s">
        <v>2320</v>
      </c>
      <c r="C133" s="18" t="s">
        <v>8</v>
      </c>
      <c r="D133" s="4" t="s">
        <v>418</v>
      </c>
      <c r="E133" s="4" t="s">
        <v>2319</v>
      </c>
      <c r="F133" s="6" t="s">
        <v>2321</v>
      </c>
    </row>
    <row r="134" spans="2:6" ht="15.75">
      <c r="B134" s="5" t="s">
        <v>2327</v>
      </c>
      <c r="C134" s="18" t="s">
        <v>8</v>
      </c>
      <c r="D134" s="4" t="s">
        <v>41</v>
      </c>
      <c r="E134" s="4" t="s">
        <v>2326</v>
      </c>
      <c r="F134" s="6" t="s">
        <v>2328</v>
      </c>
    </row>
    <row r="135" spans="2:6" ht="15.75">
      <c r="B135" s="5" t="s">
        <v>2376</v>
      </c>
      <c r="C135" s="18" t="s">
        <v>8</v>
      </c>
      <c r="D135" s="4" t="s">
        <v>1966</v>
      </c>
      <c r="E135" s="4" t="s">
        <v>2375</v>
      </c>
      <c r="F135" s="6" t="s">
        <v>2377</v>
      </c>
    </row>
    <row r="136" spans="2:6" ht="15.75">
      <c r="B136" s="5" t="s">
        <v>2383</v>
      </c>
      <c r="C136" s="18" t="s">
        <v>8</v>
      </c>
      <c r="D136" s="4" t="s">
        <v>200</v>
      </c>
      <c r="E136" s="4" t="s">
        <v>2382</v>
      </c>
      <c r="F136" s="6" t="s">
        <v>2384</v>
      </c>
    </row>
    <row r="137" spans="2:6" ht="15.75">
      <c r="B137" s="5" t="s">
        <v>2394</v>
      </c>
      <c r="C137" s="18" t="s">
        <v>8</v>
      </c>
      <c r="D137" s="4" t="s">
        <v>2393</v>
      </c>
      <c r="E137" s="4" t="s">
        <v>2392</v>
      </c>
      <c r="F137" s="6" t="s">
        <v>2395</v>
      </c>
    </row>
    <row r="138" spans="2:6" ht="15.75">
      <c r="B138" s="5" t="s">
        <v>2412</v>
      </c>
      <c r="C138" s="18" t="s">
        <v>8</v>
      </c>
      <c r="D138" s="4" t="s">
        <v>1064</v>
      </c>
      <c r="E138" s="4" t="s">
        <v>1769</v>
      </c>
      <c r="F138" s="6" t="s">
        <v>2413</v>
      </c>
    </row>
    <row r="139" spans="2:6" ht="15.75">
      <c r="B139" s="5" t="s">
        <v>2423</v>
      </c>
      <c r="C139" s="18" t="s">
        <v>8</v>
      </c>
      <c r="D139" s="4" t="s">
        <v>2422</v>
      </c>
      <c r="E139" s="4" t="s">
        <v>2421</v>
      </c>
      <c r="F139" s="6" t="s">
        <v>2424</v>
      </c>
    </row>
    <row r="140" spans="2:6" ht="15.75">
      <c r="B140" s="5" t="s">
        <v>2427</v>
      </c>
      <c r="C140" s="18" t="s">
        <v>8</v>
      </c>
      <c r="D140" s="4" t="s">
        <v>1615</v>
      </c>
      <c r="E140" s="4" t="s">
        <v>2426</v>
      </c>
      <c r="F140" s="6" t="s">
        <v>2428</v>
      </c>
    </row>
    <row r="141" spans="2:6" ht="15.75">
      <c r="B141" s="5" t="s">
        <v>2448</v>
      </c>
      <c r="C141" s="18" t="s">
        <v>8</v>
      </c>
      <c r="D141" s="4" t="s">
        <v>904</v>
      </c>
      <c r="E141" s="4" t="s">
        <v>903</v>
      </c>
      <c r="F141" s="6" t="s">
        <v>2449</v>
      </c>
    </row>
    <row r="142" spans="2:6" ht="15.75">
      <c r="B142" s="5" t="s">
        <v>2462</v>
      </c>
      <c r="C142" s="18" t="s">
        <v>8</v>
      </c>
      <c r="D142" s="4" t="s">
        <v>200</v>
      </c>
      <c r="E142" s="4" t="s">
        <v>2461</v>
      </c>
      <c r="F142" s="6" t="s">
        <v>2463</v>
      </c>
    </row>
    <row r="143" spans="2:6" ht="15.75">
      <c r="B143" s="5" t="s">
        <v>2469</v>
      </c>
      <c r="C143" s="18" t="s">
        <v>8</v>
      </c>
      <c r="D143" s="4" t="s">
        <v>788</v>
      </c>
      <c r="E143" s="4" t="s">
        <v>2468</v>
      </c>
      <c r="F143" s="6" t="s">
        <v>2470</v>
      </c>
    </row>
    <row r="144" spans="2:6" ht="15.75">
      <c r="B144" s="5" t="s">
        <v>1238</v>
      </c>
      <c r="C144" s="18" t="s">
        <v>8</v>
      </c>
      <c r="D144" s="4" t="s">
        <v>200</v>
      </c>
      <c r="E144" s="4" t="s">
        <v>1237</v>
      </c>
      <c r="F144" s="6" t="s">
        <v>2472</v>
      </c>
    </row>
    <row r="145" spans="2:6" ht="15.75">
      <c r="B145" s="5" t="s">
        <v>2483</v>
      </c>
      <c r="C145" s="18" t="s">
        <v>8</v>
      </c>
      <c r="D145" s="4" t="s">
        <v>2482</v>
      </c>
      <c r="E145" s="4" t="s">
        <v>2481</v>
      </c>
      <c r="F145" s="6" t="s">
        <v>2484</v>
      </c>
    </row>
    <row r="146" spans="2:6" ht="15.75">
      <c r="B146" s="5" t="s">
        <v>2490</v>
      </c>
      <c r="C146" s="18" t="s">
        <v>8</v>
      </c>
      <c r="D146" s="4" t="s">
        <v>185</v>
      </c>
      <c r="E146" s="4" t="s">
        <v>2489</v>
      </c>
      <c r="F146" s="6" t="s">
        <v>2491</v>
      </c>
    </row>
    <row r="147" spans="2:6" ht="15.75">
      <c r="B147" s="5" t="s">
        <v>2494</v>
      </c>
      <c r="C147" s="18" t="s">
        <v>8</v>
      </c>
      <c r="D147" s="4" t="s">
        <v>600</v>
      </c>
      <c r="E147" s="4" t="s">
        <v>2493</v>
      </c>
      <c r="F147" s="6" t="s">
        <v>2495</v>
      </c>
    </row>
    <row r="148" spans="2:6" ht="15.75">
      <c r="B148" s="5" t="s">
        <v>2505</v>
      </c>
      <c r="C148" s="18" t="s">
        <v>8</v>
      </c>
      <c r="D148" s="4" t="s">
        <v>1203</v>
      </c>
      <c r="E148" s="4" t="s">
        <v>2504</v>
      </c>
      <c r="F148" s="6" t="s">
        <v>2506</v>
      </c>
    </row>
    <row r="149" spans="2:6" ht="15.75">
      <c r="B149" s="5" t="s">
        <v>2549</v>
      </c>
      <c r="C149" s="18" t="s">
        <v>8</v>
      </c>
      <c r="D149" s="4" t="s">
        <v>1304</v>
      </c>
      <c r="E149" s="4" t="s">
        <v>2548</v>
      </c>
      <c r="F149" s="6" t="s">
        <v>2550</v>
      </c>
    </row>
    <row r="150" spans="2:6" ht="15.75">
      <c r="B150" s="5" t="s">
        <v>2552</v>
      </c>
      <c r="C150" s="18" t="s">
        <v>8</v>
      </c>
      <c r="D150" s="4" t="s">
        <v>195</v>
      </c>
      <c r="E150" s="4" t="s">
        <v>1241</v>
      </c>
      <c r="F150" s="6" t="s">
        <v>2553</v>
      </c>
    </row>
    <row r="151" spans="2:6" ht="15.75">
      <c r="B151" s="5" t="s">
        <v>2568</v>
      </c>
      <c r="C151" s="18" t="s">
        <v>8</v>
      </c>
      <c r="D151" s="4" t="s">
        <v>2567</v>
      </c>
      <c r="E151" s="4" t="s">
        <v>2566</v>
      </c>
      <c r="F151" s="6" t="s">
        <v>2569</v>
      </c>
    </row>
    <row r="152" spans="2:6" ht="15.75">
      <c r="B152" s="5" t="s">
        <v>2574</v>
      </c>
      <c r="C152" s="18" t="s">
        <v>8</v>
      </c>
      <c r="D152" s="4" t="s">
        <v>357</v>
      </c>
      <c r="E152" s="4" t="s">
        <v>587</v>
      </c>
      <c r="F152" s="6" t="s">
        <v>2575</v>
      </c>
    </row>
    <row r="153" spans="2:6" ht="15.75">
      <c r="B153" s="5" t="s">
        <v>2602</v>
      </c>
      <c r="C153" s="18" t="s">
        <v>8</v>
      </c>
      <c r="D153" s="4" t="s">
        <v>1579</v>
      </c>
      <c r="E153" s="4" t="s">
        <v>2601</v>
      </c>
      <c r="F153" s="6" t="s">
        <v>2603</v>
      </c>
    </row>
    <row r="154" spans="2:6" ht="15.75">
      <c r="B154" s="5" t="s">
        <v>2639</v>
      </c>
      <c r="C154" s="18" t="s">
        <v>8</v>
      </c>
      <c r="D154" s="4" t="s">
        <v>2638</v>
      </c>
      <c r="E154" s="4" t="s">
        <v>1943</v>
      </c>
      <c r="F154" s="6" t="s">
        <v>2640</v>
      </c>
    </row>
    <row r="155" spans="2:6" ht="15.75">
      <c r="B155" s="5" t="s">
        <v>2643</v>
      </c>
      <c r="C155" s="18" t="s">
        <v>8</v>
      </c>
      <c r="D155" s="4" t="s">
        <v>83</v>
      </c>
      <c r="E155" s="4" t="s">
        <v>2642</v>
      </c>
      <c r="F155" s="6" t="s">
        <v>2644</v>
      </c>
    </row>
    <row r="156" spans="2:6" ht="15.75">
      <c r="B156" s="5" t="s">
        <v>2648</v>
      </c>
      <c r="C156" s="18" t="s">
        <v>8</v>
      </c>
      <c r="D156" s="4" t="s">
        <v>2647</v>
      </c>
      <c r="E156" s="4" t="s">
        <v>2646</v>
      </c>
      <c r="F156" s="6" t="s">
        <v>2649</v>
      </c>
    </row>
    <row r="157" spans="2:6" ht="15.75">
      <c r="B157" s="5" t="s">
        <v>2670</v>
      </c>
      <c r="C157" s="18" t="s">
        <v>8</v>
      </c>
      <c r="D157" s="4" t="s">
        <v>2669</v>
      </c>
      <c r="E157" s="4" t="s">
        <v>2668</v>
      </c>
      <c r="F157" s="6" t="s">
        <v>2671</v>
      </c>
    </row>
    <row r="158" spans="2:6" ht="15.75">
      <c r="B158" s="5" t="s">
        <v>2678</v>
      </c>
      <c r="C158" s="18" t="s">
        <v>8</v>
      </c>
      <c r="D158" s="4" t="s">
        <v>537</v>
      </c>
      <c r="E158" s="4" t="s">
        <v>2677</v>
      </c>
      <c r="F158" s="6" t="s">
        <v>2679</v>
      </c>
    </row>
    <row r="159" spans="2:6" ht="15.75">
      <c r="B159" s="5" t="s">
        <v>2682</v>
      </c>
      <c r="C159" s="18" t="s">
        <v>8</v>
      </c>
      <c r="D159" s="4" t="s">
        <v>303</v>
      </c>
      <c r="E159" s="4" t="s">
        <v>2681</v>
      </c>
      <c r="F159" s="6" t="s">
        <v>2683</v>
      </c>
    </row>
    <row r="160" spans="2:6" ht="15.75">
      <c r="B160" s="5" t="s">
        <v>1962</v>
      </c>
      <c r="C160" s="18" t="s">
        <v>8</v>
      </c>
      <c r="D160" s="4" t="s">
        <v>1961</v>
      </c>
      <c r="E160" s="4" t="s">
        <v>1960</v>
      </c>
      <c r="F160" s="6" t="s">
        <v>2685</v>
      </c>
    </row>
    <row r="161" spans="2:6" ht="15.75">
      <c r="B161" s="5" t="s">
        <v>2703</v>
      </c>
      <c r="C161" s="18" t="s">
        <v>8</v>
      </c>
      <c r="D161" s="4" t="s">
        <v>2702</v>
      </c>
      <c r="E161" s="4" t="s">
        <v>2701</v>
      </c>
      <c r="F161" s="6" t="s">
        <v>2704</v>
      </c>
    </row>
    <row r="162" spans="2:6" ht="15.75">
      <c r="B162" s="5" t="s">
        <v>427</v>
      </c>
      <c r="C162" s="18" t="s">
        <v>8</v>
      </c>
      <c r="D162" s="4" t="s">
        <v>83</v>
      </c>
      <c r="E162" s="4" t="s">
        <v>426</v>
      </c>
      <c r="F162" s="6" t="s">
        <v>2721</v>
      </c>
    </row>
    <row r="163" spans="2:6" ht="15.75">
      <c r="B163" s="5" t="s">
        <v>2773</v>
      </c>
      <c r="C163" s="18" t="s">
        <v>8</v>
      </c>
      <c r="D163" s="4" t="s">
        <v>2775</v>
      </c>
      <c r="E163" s="4" t="s">
        <v>2774</v>
      </c>
      <c r="F163" s="6" t="s">
        <v>2776</v>
      </c>
    </row>
    <row r="164" spans="2:6" ht="15.75">
      <c r="B164" s="5" t="s">
        <v>2804</v>
      </c>
      <c r="C164" s="18" t="s">
        <v>8</v>
      </c>
      <c r="D164" s="4" t="s">
        <v>1615</v>
      </c>
      <c r="E164" s="4" t="s">
        <v>2803</v>
      </c>
      <c r="F164" s="6" t="s">
        <v>2805</v>
      </c>
    </row>
    <row r="165" spans="2:6" ht="15.75">
      <c r="B165" s="5" t="s">
        <v>2820</v>
      </c>
      <c r="C165" s="18" t="s">
        <v>8</v>
      </c>
      <c r="D165" s="4" t="s">
        <v>2629</v>
      </c>
      <c r="E165" s="4" t="s">
        <v>2819</v>
      </c>
      <c r="F165" s="6" t="s">
        <v>2821</v>
      </c>
    </row>
    <row r="166" spans="2:6" ht="15.75">
      <c r="B166" s="5" t="s">
        <v>2835</v>
      </c>
      <c r="C166" s="18" t="s">
        <v>8</v>
      </c>
      <c r="D166" s="4" t="s">
        <v>1174</v>
      </c>
      <c r="E166" s="4" t="s">
        <v>2834</v>
      </c>
      <c r="F166" s="6" t="s">
        <v>2836</v>
      </c>
    </row>
    <row r="167" spans="2:6" ht="15.75">
      <c r="B167" s="5" t="s">
        <v>2840</v>
      </c>
      <c r="C167" s="18" t="s">
        <v>8</v>
      </c>
      <c r="D167" s="4" t="s">
        <v>2839</v>
      </c>
      <c r="E167" s="4" t="s">
        <v>2838</v>
      </c>
      <c r="F167" s="6" t="s">
        <v>2841</v>
      </c>
    </row>
    <row r="168" spans="2:6" ht="15.75">
      <c r="B168" s="5" t="s">
        <v>2883</v>
      </c>
      <c r="C168" s="18" t="s">
        <v>8</v>
      </c>
      <c r="D168" s="4" t="s">
        <v>924</v>
      </c>
      <c r="E168" s="4" t="s">
        <v>2882</v>
      </c>
      <c r="F168" s="6" t="s">
        <v>2884</v>
      </c>
    </row>
    <row r="169" spans="2:6" ht="15.75">
      <c r="B169" s="5" t="s">
        <v>2909</v>
      </c>
      <c r="C169" s="18" t="s">
        <v>8</v>
      </c>
      <c r="D169" s="4" t="s">
        <v>2908</v>
      </c>
      <c r="E169" s="4" t="s">
        <v>2907</v>
      </c>
      <c r="F169" s="6" t="s">
        <v>2910</v>
      </c>
    </row>
    <row r="170" spans="2:6" ht="15.75">
      <c r="B170" s="5" t="s">
        <v>2922</v>
      </c>
      <c r="C170" s="18" t="s">
        <v>8</v>
      </c>
      <c r="D170" s="4" t="s">
        <v>572</v>
      </c>
      <c r="E170" s="4" t="s">
        <v>368</v>
      </c>
      <c r="F170" s="6" t="s">
        <v>2923</v>
      </c>
    </row>
    <row r="171" spans="2:6" ht="15.75">
      <c r="B171" s="5" t="s">
        <v>2927</v>
      </c>
      <c r="C171" s="18" t="s">
        <v>8</v>
      </c>
      <c r="D171" s="4" t="s">
        <v>2926</v>
      </c>
      <c r="E171" s="4" t="s">
        <v>2925</v>
      </c>
      <c r="F171" s="6" t="s">
        <v>2928</v>
      </c>
    </row>
    <row r="172" spans="2:6" ht="15.75">
      <c r="B172" s="5" t="s">
        <v>2932</v>
      </c>
      <c r="C172" s="18" t="s">
        <v>8</v>
      </c>
      <c r="D172" s="4" t="s">
        <v>2931</v>
      </c>
      <c r="E172" s="4" t="s">
        <v>2930</v>
      </c>
      <c r="F172" s="6" t="s">
        <v>2933</v>
      </c>
    </row>
    <row r="173" spans="2:6" ht="15.75">
      <c r="B173" s="5" t="s">
        <v>2952</v>
      </c>
      <c r="C173" s="18" t="s">
        <v>8</v>
      </c>
      <c r="D173" s="4" t="s">
        <v>1947</v>
      </c>
      <c r="E173" s="4" t="s">
        <v>2951</v>
      </c>
      <c r="F173" s="6" t="s">
        <v>2953</v>
      </c>
    </row>
    <row r="174" spans="2:6" ht="15.75">
      <c r="B174" s="5" t="s">
        <v>2977</v>
      </c>
      <c r="C174" s="18" t="s">
        <v>8</v>
      </c>
      <c r="D174" s="4" t="s">
        <v>649</v>
      </c>
      <c r="E174" s="4" t="s">
        <v>2976</v>
      </c>
      <c r="F174" s="6" t="s">
        <v>2978</v>
      </c>
    </row>
    <row r="175" spans="2:6" ht="15.75">
      <c r="B175" s="5" t="s">
        <v>2982</v>
      </c>
      <c r="C175" s="18" t="s">
        <v>8</v>
      </c>
      <c r="D175" s="4" t="s">
        <v>2981</v>
      </c>
      <c r="E175" s="4" t="s">
        <v>2980</v>
      </c>
      <c r="F175" s="6" t="s">
        <v>2983</v>
      </c>
    </row>
    <row r="176" spans="2:6" ht="15.75">
      <c r="B176" s="5" t="s">
        <v>2986</v>
      </c>
      <c r="C176" s="18" t="s">
        <v>8</v>
      </c>
      <c r="D176" s="4" t="s">
        <v>924</v>
      </c>
      <c r="E176" s="4" t="s">
        <v>2985</v>
      </c>
      <c r="F176" s="6" t="s">
        <v>2987</v>
      </c>
    </row>
    <row r="177" spans="2:6" ht="15.75">
      <c r="B177" s="5" t="s">
        <v>3019</v>
      </c>
      <c r="C177" s="18" t="s">
        <v>8</v>
      </c>
      <c r="D177" s="4" t="s">
        <v>537</v>
      </c>
      <c r="E177" s="4" t="s">
        <v>3018</v>
      </c>
      <c r="F177" s="6" t="s">
        <v>3020</v>
      </c>
    </row>
    <row r="178" spans="2:6" ht="15.75">
      <c r="B178" s="5" t="s">
        <v>2602</v>
      </c>
      <c r="C178" s="18" t="s">
        <v>8</v>
      </c>
      <c r="D178" s="4" t="s">
        <v>1579</v>
      </c>
      <c r="E178" s="4" t="s">
        <v>2601</v>
      </c>
      <c r="F178" s="6" t="s">
        <v>3026</v>
      </c>
    </row>
    <row r="179" spans="2:6" ht="15.75">
      <c r="B179" s="5" t="s">
        <v>3034</v>
      </c>
      <c r="C179" s="18" t="s">
        <v>8</v>
      </c>
      <c r="D179" s="4" t="s">
        <v>3033</v>
      </c>
      <c r="E179" s="4" t="s">
        <v>3032</v>
      </c>
      <c r="F179" s="6" t="s">
        <v>3035</v>
      </c>
    </row>
    <row r="180" spans="2:6" ht="15.75">
      <c r="B180" s="5" t="s">
        <v>3039</v>
      </c>
      <c r="C180" s="18" t="s">
        <v>8</v>
      </c>
      <c r="D180" s="4" t="s">
        <v>3038</v>
      </c>
      <c r="E180" s="4" t="s">
        <v>3037</v>
      </c>
      <c r="F180" s="6" t="s">
        <v>3040</v>
      </c>
    </row>
    <row r="181" spans="2:6" ht="15.75">
      <c r="B181" s="5" t="s">
        <v>3070</v>
      </c>
      <c r="C181" s="18" t="s">
        <v>8</v>
      </c>
      <c r="D181" s="4" t="s">
        <v>3069</v>
      </c>
      <c r="E181" s="4" t="s">
        <v>3068</v>
      </c>
      <c r="F181" s="6" t="s">
        <v>3071</v>
      </c>
    </row>
    <row r="182" spans="2:6" ht="15.75">
      <c r="B182" s="5" t="s">
        <v>3080</v>
      </c>
      <c r="C182" s="18" t="s">
        <v>8</v>
      </c>
      <c r="D182" s="4" t="s">
        <v>3079</v>
      </c>
      <c r="E182" s="4" t="s">
        <v>3078</v>
      </c>
      <c r="F182" s="6" t="s">
        <v>3081</v>
      </c>
    </row>
    <row r="183" spans="2:6" ht="15.75">
      <c r="B183" s="5" t="s">
        <v>2932</v>
      </c>
      <c r="C183" s="18" t="s">
        <v>8</v>
      </c>
      <c r="D183" s="4" t="s">
        <v>2931</v>
      </c>
      <c r="E183" s="4" t="s">
        <v>2930</v>
      </c>
      <c r="F183" s="6" t="s">
        <v>3082</v>
      </c>
    </row>
    <row r="184" spans="2:6" ht="15.75">
      <c r="B184" s="5" t="s">
        <v>3098</v>
      </c>
      <c r="C184" s="18" t="s">
        <v>8</v>
      </c>
      <c r="D184" s="4" t="s">
        <v>3097</v>
      </c>
      <c r="E184" s="4" t="s">
        <v>3096</v>
      </c>
      <c r="F184" s="6" t="s">
        <v>3099</v>
      </c>
    </row>
    <row r="185" spans="2:6" ht="15.75">
      <c r="B185" s="5" t="s">
        <v>3104</v>
      </c>
      <c r="C185" s="18" t="s">
        <v>8</v>
      </c>
      <c r="D185" s="4" t="s">
        <v>2775</v>
      </c>
      <c r="E185" s="4" t="s">
        <v>489</v>
      </c>
      <c r="F185" s="6" t="s">
        <v>3105</v>
      </c>
    </row>
    <row r="186" spans="2:6" ht="15.75">
      <c r="B186" s="5" t="s">
        <v>1940</v>
      </c>
      <c r="C186" s="18" t="s">
        <v>8</v>
      </c>
      <c r="D186" s="4" t="s">
        <v>3118</v>
      </c>
      <c r="E186" s="4" t="s">
        <v>384</v>
      </c>
      <c r="F186" s="6" t="s">
        <v>3119</v>
      </c>
    </row>
    <row r="187" spans="2:6" ht="15.75">
      <c r="B187" s="5" t="s">
        <v>3122</v>
      </c>
      <c r="C187" s="18" t="s">
        <v>8</v>
      </c>
      <c r="D187" s="4" t="s">
        <v>725</v>
      </c>
      <c r="E187" s="4" t="s">
        <v>3121</v>
      </c>
      <c r="F187" s="6" t="s">
        <v>3123</v>
      </c>
    </row>
    <row r="188" spans="2:6" ht="15.75">
      <c r="B188" s="5" t="s">
        <v>3126</v>
      </c>
      <c r="C188" s="18" t="s">
        <v>8</v>
      </c>
      <c r="D188" s="4" t="s">
        <v>645</v>
      </c>
      <c r="E188" s="4" t="s">
        <v>3125</v>
      </c>
      <c r="F188" s="6" t="s">
        <v>3127</v>
      </c>
    </row>
    <row r="189" spans="2:6" ht="15.75">
      <c r="B189" s="5" t="s">
        <v>3140</v>
      </c>
      <c r="C189" s="18" t="s">
        <v>8</v>
      </c>
      <c r="D189" s="4" t="s">
        <v>74</v>
      </c>
      <c r="E189" s="4" t="s">
        <v>3139</v>
      </c>
      <c r="F189" s="6" t="s">
        <v>3141</v>
      </c>
    </row>
    <row r="190" spans="2:6" ht="15.75">
      <c r="B190" s="5" t="s">
        <v>3149</v>
      </c>
      <c r="C190" s="18" t="s">
        <v>8</v>
      </c>
      <c r="D190" s="4" t="s">
        <v>3148</v>
      </c>
      <c r="E190" s="4" t="s">
        <v>3147</v>
      </c>
      <c r="F190" s="6" t="s">
        <v>3150</v>
      </c>
    </row>
    <row r="191" spans="2:6" ht="15.75">
      <c r="B191" s="5" t="s">
        <v>3159</v>
      </c>
      <c r="C191" s="18" t="s">
        <v>8</v>
      </c>
      <c r="D191" s="4" t="s">
        <v>909</v>
      </c>
      <c r="E191" s="4" t="s">
        <v>3158</v>
      </c>
      <c r="F191" s="6" t="s">
        <v>3160</v>
      </c>
    </row>
    <row r="192" spans="2:6" ht="15.75">
      <c r="B192" s="5" t="s">
        <v>3163</v>
      </c>
      <c r="C192" s="18" t="s">
        <v>8</v>
      </c>
      <c r="D192" s="4" t="s">
        <v>2083</v>
      </c>
      <c r="E192" s="4" t="s">
        <v>3162</v>
      </c>
      <c r="F192" s="6" t="s">
        <v>3164</v>
      </c>
    </row>
    <row r="193" spans="2:6" ht="15.75">
      <c r="B193" s="5" t="s">
        <v>3173</v>
      </c>
      <c r="C193" s="18" t="s">
        <v>8</v>
      </c>
      <c r="D193" s="4" t="s">
        <v>3172</v>
      </c>
      <c r="E193" s="4" t="s">
        <v>3171</v>
      </c>
      <c r="F193" s="6" t="s">
        <v>3174</v>
      </c>
    </row>
    <row r="194" spans="2:6" ht="15.75">
      <c r="B194" s="5" t="s">
        <v>3213</v>
      </c>
      <c r="C194" s="18" t="s">
        <v>8</v>
      </c>
      <c r="D194" s="4" t="s">
        <v>645</v>
      </c>
      <c r="E194" s="4" t="s">
        <v>3212</v>
      </c>
      <c r="F194" s="6" t="s">
        <v>3214</v>
      </c>
    </row>
    <row r="195" spans="2:6" ht="15.75">
      <c r="B195" s="5" t="s">
        <v>3228</v>
      </c>
      <c r="C195" s="18" t="s">
        <v>8</v>
      </c>
      <c r="D195" s="4" t="s">
        <v>3227</v>
      </c>
      <c r="E195" s="4" t="s">
        <v>3226</v>
      </c>
      <c r="F195" s="6" t="s">
        <v>3229</v>
      </c>
    </row>
    <row r="196" spans="2:6" ht="15.75">
      <c r="B196" s="5" t="s">
        <v>3245</v>
      </c>
      <c r="C196" s="18" t="s">
        <v>8</v>
      </c>
      <c r="D196" s="4" t="s">
        <v>3244</v>
      </c>
      <c r="E196" s="4" t="s">
        <v>3243</v>
      </c>
      <c r="F196" s="6" t="s">
        <v>3246</v>
      </c>
    </row>
    <row r="197" spans="2:6" ht="15.75">
      <c r="B197" s="5" t="s">
        <v>3252</v>
      </c>
      <c r="C197" s="18" t="s">
        <v>8</v>
      </c>
      <c r="D197" s="4" t="s">
        <v>41</v>
      </c>
      <c r="E197" s="4" t="s">
        <v>384</v>
      </c>
      <c r="F197" s="6" t="s">
        <v>3253</v>
      </c>
    </row>
    <row r="198" spans="2:6" ht="15.75">
      <c r="B198" s="5" t="s">
        <v>3263</v>
      </c>
      <c r="C198" s="18" t="s">
        <v>8</v>
      </c>
      <c r="D198" s="4" t="s">
        <v>2096</v>
      </c>
      <c r="E198" s="4" t="s">
        <v>3262</v>
      </c>
      <c r="F198" s="6" t="s">
        <v>3264</v>
      </c>
    </row>
    <row r="199" spans="2:6" ht="15.75">
      <c r="B199" s="5" t="s">
        <v>1141</v>
      </c>
      <c r="C199" s="18" t="s">
        <v>8</v>
      </c>
      <c r="D199" s="4" t="s">
        <v>1140</v>
      </c>
      <c r="E199" s="4" t="s">
        <v>1139</v>
      </c>
      <c r="F199" s="6" t="s">
        <v>3304</v>
      </c>
    </row>
    <row r="200" spans="2:6" ht="15.75">
      <c r="B200" s="5" t="s">
        <v>3320</v>
      </c>
      <c r="C200" s="18" t="s">
        <v>8</v>
      </c>
      <c r="D200" s="4" t="s">
        <v>3319</v>
      </c>
      <c r="E200" s="4" t="s">
        <v>496</v>
      </c>
      <c r="F200" s="6" t="s">
        <v>3321</v>
      </c>
    </row>
    <row r="201" spans="2:6" ht="15.75">
      <c r="B201" s="5" t="s">
        <v>3329</v>
      </c>
      <c r="C201" s="18" t="s">
        <v>8</v>
      </c>
      <c r="D201" s="4" t="s">
        <v>3328</v>
      </c>
      <c r="E201" s="4" t="s">
        <v>3327</v>
      </c>
      <c r="F201" s="6" t="s">
        <v>3330</v>
      </c>
    </row>
    <row r="202" spans="2:6" ht="15.75">
      <c r="B202" s="5" t="s">
        <v>1940</v>
      </c>
      <c r="C202" s="18" t="s">
        <v>8</v>
      </c>
      <c r="D202" s="4" t="s">
        <v>1939</v>
      </c>
      <c r="E202" s="4" t="s">
        <v>1938</v>
      </c>
      <c r="F202" s="6" t="s">
        <v>3368</v>
      </c>
    </row>
    <row r="203" spans="2:6" ht="15.75">
      <c r="B203" s="5" t="s">
        <v>3374</v>
      </c>
      <c r="C203" s="18" t="s">
        <v>8</v>
      </c>
      <c r="D203" s="4" t="s">
        <v>626</v>
      </c>
      <c r="E203" s="4" t="s">
        <v>3373</v>
      </c>
      <c r="F203" s="6" t="s">
        <v>3375</v>
      </c>
    </row>
    <row r="204" spans="2:6" ht="15.75">
      <c r="B204" s="5" t="s">
        <v>3378</v>
      </c>
      <c r="C204" s="18" t="s">
        <v>8</v>
      </c>
      <c r="D204" s="4" t="s">
        <v>1101</v>
      </c>
      <c r="E204" s="4" t="s">
        <v>3377</v>
      </c>
      <c r="F204" s="6" t="s">
        <v>3379</v>
      </c>
    </row>
    <row r="205" spans="2:6" ht="15.75">
      <c r="B205" s="5" t="s">
        <v>3383</v>
      </c>
      <c r="C205" s="18" t="s">
        <v>8</v>
      </c>
      <c r="D205" s="4" t="s">
        <v>3382</v>
      </c>
      <c r="E205" s="4" t="s">
        <v>3381</v>
      </c>
      <c r="F205" s="6" t="s">
        <v>3384</v>
      </c>
    </row>
    <row r="206" spans="2:6" ht="15.75">
      <c r="B206" s="5" t="s">
        <v>3149</v>
      </c>
      <c r="C206" s="18" t="s">
        <v>8</v>
      </c>
      <c r="D206" s="4" t="s">
        <v>3386</v>
      </c>
      <c r="E206" s="4" t="s">
        <v>3147</v>
      </c>
      <c r="F206" s="6" t="s">
        <v>3387</v>
      </c>
    </row>
    <row r="207" spans="2:6" ht="15.75">
      <c r="B207" s="5" t="s">
        <v>3391</v>
      </c>
      <c r="C207" s="18" t="s">
        <v>8</v>
      </c>
      <c r="D207" s="4" t="s">
        <v>3390</v>
      </c>
      <c r="E207" s="4" t="s">
        <v>3389</v>
      </c>
      <c r="F207" s="6" t="s">
        <v>3392</v>
      </c>
    </row>
    <row r="208" spans="2:6" ht="15.75">
      <c r="B208" s="5" t="s">
        <v>3396</v>
      </c>
      <c r="C208" s="18" t="s">
        <v>8</v>
      </c>
      <c r="D208" s="4" t="s">
        <v>3395</v>
      </c>
      <c r="E208" s="4" t="s">
        <v>3394</v>
      </c>
      <c r="F208" s="6" t="s">
        <v>3397</v>
      </c>
    </row>
    <row r="209" spans="2:6" ht="15.75">
      <c r="B209" s="5" t="s">
        <v>3400</v>
      </c>
      <c r="C209" s="18" t="s">
        <v>8</v>
      </c>
      <c r="D209" s="4" t="s">
        <v>200</v>
      </c>
      <c r="E209" s="4" t="s">
        <v>3399</v>
      </c>
      <c r="F209" s="6" t="s">
        <v>3401</v>
      </c>
    </row>
    <row r="210" spans="2:6" ht="15.75">
      <c r="B210" s="5" t="s">
        <v>3188</v>
      </c>
      <c r="C210" s="18" t="s">
        <v>8</v>
      </c>
      <c r="D210" s="4" t="s">
        <v>477</v>
      </c>
      <c r="E210" s="4" t="s">
        <v>3422</v>
      </c>
      <c r="F210" s="6" t="s">
        <v>3423</v>
      </c>
    </row>
    <row r="211" spans="2:6" ht="15.75">
      <c r="B211" s="5" t="s">
        <v>3463</v>
      </c>
      <c r="C211" s="18" t="s">
        <v>8</v>
      </c>
      <c r="D211" s="4" t="s">
        <v>3464</v>
      </c>
      <c r="E211" s="4" t="s">
        <v>1943</v>
      </c>
      <c r="F211" s="6" t="s">
        <v>3465</v>
      </c>
    </row>
    <row r="212" spans="2:6" ht="15.75">
      <c r="B212" s="5" t="s">
        <v>3471</v>
      </c>
      <c r="C212" s="18" t="s">
        <v>8</v>
      </c>
      <c r="D212" s="4" t="s">
        <v>51</v>
      </c>
      <c r="E212" s="4" t="s">
        <v>3470</v>
      </c>
      <c r="F212" s="6" t="s">
        <v>3472</v>
      </c>
    </row>
    <row r="213" spans="2:6" ht="15.75">
      <c r="B213" s="5" t="s">
        <v>3477</v>
      </c>
      <c r="C213" s="18" t="s">
        <v>8</v>
      </c>
      <c r="D213" s="4" t="s">
        <v>579</v>
      </c>
      <c r="E213" s="4" t="s">
        <v>1112</v>
      </c>
      <c r="F213" s="6" t="s">
        <v>3478</v>
      </c>
    </row>
    <row r="214" spans="2:6" ht="15.75">
      <c r="B214" s="5" t="s">
        <v>3481</v>
      </c>
      <c r="C214" s="18" t="s">
        <v>8</v>
      </c>
      <c r="D214" s="4" t="s">
        <v>151</v>
      </c>
      <c r="E214" s="4" t="s">
        <v>3480</v>
      </c>
      <c r="F214" s="6" t="s">
        <v>3482</v>
      </c>
    </row>
    <row r="215" spans="2:6" ht="15.75">
      <c r="B215" s="5" t="s">
        <v>3503</v>
      </c>
      <c r="C215" s="18" t="s">
        <v>8</v>
      </c>
      <c r="D215" s="4" t="s">
        <v>3319</v>
      </c>
      <c r="E215" s="4" t="s">
        <v>3502</v>
      </c>
      <c r="F215" s="6" t="s">
        <v>3504</v>
      </c>
    </row>
    <row r="216" spans="2:6" ht="15.75">
      <c r="B216" s="5" t="s">
        <v>3517</v>
      </c>
      <c r="C216" s="18" t="s">
        <v>8</v>
      </c>
      <c r="D216" s="4" t="s">
        <v>1101</v>
      </c>
      <c r="E216" s="4" t="s">
        <v>3516</v>
      </c>
      <c r="F216" s="6" t="s">
        <v>3518</v>
      </c>
    </row>
    <row r="217" spans="2:6" ht="15.75">
      <c r="B217" s="5" t="s">
        <v>3263</v>
      </c>
      <c r="C217" s="18" t="s">
        <v>8</v>
      </c>
      <c r="D217" s="4" t="s">
        <v>2096</v>
      </c>
      <c r="E217" s="4" t="s">
        <v>3262</v>
      </c>
      <c r="F217" s="6" t="s">
        <v>3520</v>
      </c>
    </row>
    <row r="218" spans="2:6" ht="15.75">
      <c r="B218" s="5" t="s">
        <v>2511</v>
      </c>
      <c r="C218" s="18" t="s">
        <v>8</v>
      </c>
      <c r="D218" s="4" t="s">
        <v>418</v>
      </c>
      <c r="E218" s="4" t="s">
        <v>2512</v>
      </c>
      <c r="F218" s="6" t="s">
        <v>3522</v>
      </c>
    </row>
    <row r="219" spans="2:6" ht="15.75">
      <c r="B219" s="5" t="s">
        <v>3533</v>
      </c>
      <c r="C219" s="18" t="s">
        <v>8</v>
      </c>
      <c r="D219" s="4" t="s">
        <v>46</v>
      </c>
      <c r="E219" s="4" t="s">
        <v>3532</v>
      </c>
      <c r="F219" s="6" t="s">
        <v>3534</v>
      </c>
    </row>
    <row r="220" spans="2:6" ht="15.75">
      <c r="B220" s="5" t="s">
        <v>3536</v>
      </c>
      <c r="C220" s="18" t="s">
        <v>8</v>
      </c>
      <c r="D220" s="4" t="s">
        <v>195</v>
      </c>
      <c r="E220" s="4" t="s">
        <v>1003</v>
      </c>
      <c r="F220" s="6" t="s">
        <v>3537</v>
      </c>
    </row>
    <row r="221" spans="2:6" ht="15.75">
      <c r="B221" s="5" t="s">
        <v>3548</v>
      </c>
      <c r="C221" s="18" t="s">
        <v>8</v>
      </c>
      <c r="D221" s="4" t="s">
        <v>3547</v>
      </c>
      <c r="E221" s="4" t="s">
        <v>3546</v>
      </c>
      <c r="F221" s="6" t="s">
        <v>3549</v>
      </c>
    </row>
    <row r="222" spans="2:6" ht="15.75">
      <c r="B222" s="5" t="s">
        <v>3552</v>
      </c>
      <c r="C222" s="18" t="s">
        <v>8</v>
      </c>
      <c r="D222" s="4" t="s">
        <v>1802</v>
      </c>
      <c r="E222" s="4" t="s">
        <v>3551</v>
      </c>
      <c r="F222" s="6" t="s">
        <v>3553</v>
      </c>
    </row>
    <row r="223" spans="2:6" ht="15.75">
      <c r="B223" s="5" t="s">
        <v>3561</v>
      </c>
      <c r="C223" s="18" t="s">
        <v>8</v>
      </c>
      <c r="D223" s="4" t="s">
        <v>3560</v>
      </c>
      <c r="E223" s="4" t="s">
        <v>3559</v>
      </c>
      <c r="F223" s="6" t="s">
        <v>3562</v>
      </c>
    </row>
    <row r="224" spans="2:6" ht="15.75">
      <c r="B224" s="5" t="s">
        <v>3590</v>
      </c>
      <c r="C224" s="18" t="s">
        <v>8</v>
      </c>
      <c r="D224" s="4" t="s">
        <v>645</v>
      </c>
      <c r="E224" s="4" t="s">
        <v>3589</v>
      </c>
      <c r="F224" s="6" t="s">
        <v>3591</v>
      </c>
    </row>
    <row r="225" spans="2:6" ht="15.75">
      <c r="B225" s="5" t="s">
        <v>2703</v>
      </c>
      <c r="C225" s="18" t="s">
        <v>8</v>
      </c>
      <c r="D225" s="4" t="s">
        <v>2702</v>
      </c>
      <c r="E225" s="4" t="s">
        <v>2701</v>
      </c>
      <c r="F225" s="6" t="s">
        <v>3596</v>
      </c>
    </row>
    <row r="226" spans="2:6" ht="15.75">
      <c r="B226" s="5" t="s">
        <v>3608</v>
      </c>
      <c r="C226" s="18" t="s">
        <v>8</v>
      </c>
      <c r="D226" s="4" t="s">
        <v>156</v>
      </c>
      <c r="E226" s="4" t="s">
        <v>3607</v>
      </c>
      <c r="F226" s="6" t="s">
        <v>3609</v>
      </c>
    </row>
    <row r="227" spans="2:6" ht="15.75">
      <c r="B227" s="5" t="s">
        <v>3616</v>
      </c>
      <c r="C227" s="18" t="s">
        <v>8</v>
      </c>
      <c r="D227" s="4" t="s">
        <v>3615</v>
      </c>
      <c r="E227" s="4" t="s">
        <v>3227</v>
      </c>
      <c r="F227" s="6" t="s">
        <v>3617</v>
      </c>
    </row>
    <row r="228" spans="2:6" ht="15.75">
      <c r="B228" s="5" t="s">
        <v>3620</v>
      </c>
      <c r="C228" s="18" t="s">
        <v>8</v>
      </c>
      <c r="D228" s="4" t="s">
        <v>200</v>
      </c>
      <c r="E228" s="4" t="s">
        <v>3619</v>
      </c>
      <c r="F228" s="6" t="s">
        <v>3621</v>
      </c>
    </row>
    <row r="229" spans="2:6" ht="15.75">
      <c r="B229" s="5" t="s">
        <v>3637</v>
      </c>
      <c r="C229" s="18" t="s">
        <v>8</v>
      </c>
      <c r="D229" s="4" t="s">
        <v>3636</v>
      </c>
      <c r="E229" s="4" t="s">
        <v>3635</v>
      </c>
      <c r="F229" s="6" t="s">
        <v>3638</v>
      </c>
    </row>
    <row r="230" spans="2:6" ht="15.75">
      <c r="B230" s="5" t="s">
        <v>3656</v>
      </c>
      <c r="C230" s="18" t="s">
        <v>8</v>
      </c>
      <c r="D230" s="4" t="s">
        <v>3655</v>
      </c>
      <c r="E230" s="4" t="s">
        <v>3654</v>
      </c>
      <c r="F230" s="6" t="s">
        <v>3657</v>
      </c>
    </row>
    <row r="231" spans="2:6" ht="15.75">
      <c r="B231" s="5" t="s">
        <v>3660</v>
      </c>
      <c r="C231" s="18" t="s">
        <v>8</v>
      </c>
      <c r="D231" s="4" t="s">
        <v>477</v>
      </c>
      <c r="E231" s="4" t="s">
        <v>3659</v>
      </c>
      <c r="F231" s="6" t="s">
        <v>3661</v>
      </c>
    </row>
    <row r="232" spans="2:6" ht="15.75">
      <c r="B232" s="5" t="s">
        <v>3664</v>
      </c>
      <c r="C232" s="18" t="s">
        <v>8</v>
      </c>
      <c r="D232" s="4" t="s">
        <v>41</v>
      </c>
      <c r="E232" s="4" t="s">
        <v>3663</v>
      </c>
      <c r="F232" s="6" t="s">
        <v>3665</v>
      </c>
    </row>
    <row r="233" spans="2:6" ht="15.75">
      <c r="B233" s="5" t="s">
        <v>3683</v>
      </c>
      <c r="C233" s="18" t="s">
        <v>8</v>
      </c>
      <c r="D233" s="4" t="s">
        <v>303</v>
      </c>
      <c r="E233" s="4" t="s">
        <v>3135</v>
      </c>
      <c r="F233" s="6" t="s">
        <v>3684</v>
      </c>
    </row>
    <row r="234" spans="2:6" ht="15.75">
      <c r="B234" s="5" t="s">
        <v>3707</v>
      </c>
      <c r="C234" s="18" t="s">
        <v>8</v>
      </c>
      <c r="D234" s="4" t="s">
        <v>1446</v>
      </c>
      <c r="E234" s="4" t="s">
        <v>3706</v>
      </c>
      <c r="F234" s="6" t="s">
        <v>3708</v>
      </c>
    </row>
    <row r="235" spans="2:6" ht="15.75">
      <c r="B235" s="5" t="s">
        <v>3378</v>
      </c>
      <c r="C235" s="18" t="s">
        <v>8</v>
      </c>
      <c r="D235" s="4" t="s">
        <v>1101</v>
      </c>
      <c r="E235" s="4" t="s">
        <v>3377</v>
      </c>
      <c r="F235" s="6" t="s">
        <v>3709</v>
      </c>
    </row>
    <row r="236" spans="2:6" ht="15.75">
      <c r="B236" s="5" t="s">
        <v>3711</v>
      </c>
      <c r="C236" s="18" t="s">
        <v>8</v>
      </c>
      <c r="D236" s="4" t="s">
        <v>537</v>
      </c>
      <c r="E236" s="4" t="s">
        <v>1112</v>
      </c>
      <c r="F236" s="6" t="s">
        <v>3712</v>
      </c>
    </row>
    <row r="237" spans="2:6" ht="15.75">
      <c r="B237" s="5" t="s">
        <v>3723</v>
      </c>
      <c r="C237" s="18" t="s">
        <v>8</v>
      </c>
      <c r="D237" s="4" t="s">
        <v>242</v>
      </c>
      <c r="E237" s="4" t="s">
        <v>3724</v>
      </c>
      <c r="F237" s="6" t="s">
        <v>3725</v>
      </c>
    </row>
    <row r="238" spans="2:6" ht="15.75">
      <c r="B238" s="5" t="s">
        <v>3736</v>
      </c>
      <c r="C238" s="18" t="s">
        <v>8</v>
      </c>
      <c r="D238" s="4" t="s">
        <v>161</v>
      </c>
      <c r="E238" s="4" t="s">
        <v>3559</v>
      </c>
      <c r="F238" s="6" t="s">
        <v>3737</v>
      </c>
    </row>
    <row r="239" spans="2:6" ht="15.75">
      <c r="B239" s="5" t="s">
        <v>3746</v>
      </c>
      <c r="C239" s="18" t="s">
        <v>8</v>
      </c>
      <c r="D239" s="4" t="s">
        <v>1513</v>
      </c>
      <c r="E239" s="4" t="s">
        <v>1512</v>
      </c>
      <c r="F239" s="6" t="s">
        <v>3747</v>
      </c>
    </row>
    <row r="240" spans="2:6" ht="15.75">
      <c r="B240" s="5" t="s">
        <v>3806</v>
      </c>
      <c r="C240" s="18" t="s">
        <v>8</v>
      </c>
      <c r="D240" s="4" t="s">
        <v>3805</v>
      </c>
      <c r="E240" s="4" t="s">
        <v>3804</v>
      </c>
      <c r="F240" s="6" t="s">
        <v>3807</v>
      </c>
    </row>
    <row r="241" spans="2:6" ht="15.75">
      <c r="B241" s="5" t="s">
        <v>3813</v>
      </c>
      <c r="C241" s="18" t="s">
        <v>8</v>
      </c>
      <c r="D241" s="4" t="s">
        <v>523</v>
      </c>
      <c r="E241" s="4" t="s">
        <v>1931</v>
      </c>
      <c r="F241" s="6" t="s">
        <v>3814</v>
      </c>
    </row>
    <row r="242" spans="2:6" ht="15.75">
      <c r="B242" s="5" t="s">
        <v>3819</v>
      </c>
      <c r="C242" s="18" t="s">
        <v>8</v>
      </c>
      <c r="D242" s="4" t="s">
        <v>532</v>
      </c>
      <c r="E242" s="4" t="s">
        <v>531</v>
      </c>
      <c r="F242" s="6" t="s">
        <v>3820</v>
      </c>
    </row>
    <row r="243" spans="2:6" ht="15.75">
      <c r="B243" s="5" t="s">
        <v>3824</v>
      </c>
      <c r="C243" s="18" t="s">
        <v>8</v>
      </c>
      <c r="D243" s="4" t="s">
        <v>3823</v>
      </c>
      <c r="E243" s="4" t="s">
        <v>3822</v>
      </c>
      <c r="F243" s="6" t="s">
        <v>3825</v>
      </c>
    </row>
    <row r="244" spans="2:6" ht="15.75">
      <c r="B244" s="5" t="s">
        <v>381</v>
      </c>
      <c r="C244" s="18" t="s">
        <v>8</v>
      </c>
      <c r="D244" s="4" t="s">
        <v>37</v>
      </c>
      <c r="E244" s="4" t="s">
        <v>1245</v>
      </c>
      <c r="F244" s="6" t="s">
        <v>3851</v>
      </c>
    </row>
    <row r="245" spans="2:6" ht="15.75">
      <c r="B245" s="5" t="s">
        <v>3861</v>
      </c>
      <c r="C245" s="18" t="s">
        <v>8</v>
      </c>
      <c r="D245" s="4" t="s">
        <v>46</v>
      </c>
      <c r="E245" s="4" t="s">
        <v>3532</v>
      </c>
      <c r="F245" s="6" t="s">
        <v>3862</v>
      </c>
    </row>
    <row r="246" spans="2:6" ht="15.75">
      <c r="B246" s="5" t="s">
        <v>3916</v>
      </c>
      <c r="C246" s="18" t="s">
        <v>8</v>
      </c>
      <c r="D246" s="4" t="s">
        <v>3915</v>
      </c>
      <c r="E246" s="4" t="s">
        <v>3914</v>
      </c>
      <c r="F246" s="6" t="s">
        <v>3917</v>
      </c>
    </row>
    <row r="247" spans="2:6" ht="15.75">
      <c r="B247" s="5" t="s">
        <v>3927</v>
      </c>
      <c r="C247" s="18" t="s">
        <v>8</v>
      </c>
      <c r="D247" s="4" t="s">
        <v>3926</v>
      </c>
      <c r="E247" s="4" t="s">
        <v>3925</v>
      </c>
      <c r="F247" s="6" t="s">
        <v>3928</v>
      </c>
    </row>
    <row r="248" spans="2:6" ht="15.75">
      <c r="B248" s="5" t="s">
        <v>3963</v>
      </c>
      <c r="C248" s="18" t="s">
        <v>8</v>
      </c>
      <c r="D248" s="4" t="s">
        <v>645</v>
      </c>
      <c r="E248" s="4" t="s">
        <v>2263</v>
      </c>
      <c r="F248" s="6" t="s">
        <v>3964</v>
      </c>
    </row>
    <row r="249" spans="2:6" ht="15.75">
      <c r="B249" s="5" t="s">
        <v>4033</v>
      </c>
      <c r="C249" s="18" t="s">
        <v>8</v>
      </c>
      <c r="D249" s="4" t="s">
        <v>334</v>
      </c>
      <c r="E249" s="4" t="s">
        <v>4032</v>
      </c>
      <c r="F249" s="6" t="s">
        <v>4034</v>
      </c>
    </row>
    <row r="250" spans="2:6" ht="15.75">
      <c r="B250" s="5" t="s">
        <v>4054</v>
      </c>
      <c r="C250" s="18" t="s">
        <v>8</v>
      </c>
      <c r="D250" s="4" t="s">
        <v>4056</v>
      </c>
      <c r="E250" s="4" t="s">
        <v>4055</v>
      </c>
      <c r="F250" s="6" t="s">
        <v>4057</v>
      </c>
    </row>
    <row r="251" spans="2:6" ht="15.75">
      <c r="B251" s="5" t="s">
        <v>4083</v>
      </c>
      <c r="C251" s="18" t="s">
        <v>8</v>
      </c>
      <c r="D251" s="4" t="s">
        <v>453</v>
      </c>
      <c r="E251" s="4" t="s">
        <v>4082</v>
      </c>
      <c r="F251" s="6" t="s">
        <v>4084</v>
      </c>
    </row>
    <row r="252" spans="2:6" ht="15.75">
      <c r="B252" s="5" t="s">
        <v>4090</v>
      </c>
      <c r="C252" s="18" t="s">
        <v>8</v>
      </c>
      <c r="D252" s="4" t="s">
        <v>1343</v>
      </c>
      <c r="E252" s="4" t="s">
        <v>4089</v>
      </c>
      <c r="F252" s="6" t="s">
        <v>4091</v>
      </c>
    </row>
    <row r="253" spans="2:6" ht="15.75">
      <c r="B253" s="5" t="s">
        <v>4094</v>
      </c>
      <c r="C253" s="18" t="s">
        <v>8</v>
      </c>
      <c r="D253" s="4" t="s">
        <v>180</v>
      </c>
      <c r="E253" s="4" t="s">
        <v>4093</v>
      </c>
      <c r="F253" s="6" t="s">
        <v>4095</v>
      </c>
    </row>
    <row r="254" spans="2:6" ht="15.75">
      <c r="B254" s="5" t="s">
        <v>4109</v>
      </c>
      <c r="C254" s="18" t="s">
        <v>8</v>
      </c>
      <c r="D254" s="4" t="s">
        <v>2926</v>
      </c>
      <c r="E254" s="4" t="s">
        <v>4108</v>
      </c>
      <c r="F254" s="6" t="s">
        <v>4110</v>
      </c>
    </row>
    <row r="255" spans="2:6" ht="15.75">
      <c r="B255" s="5" t="s">
        <v>4129</v>
      </c>
      <c r="C255" s="18" t="s">
        <v>8</v>
      </c>
      <c r="D255" s="4" t="s">
        <v>1299</v>
      </c>
      <c r="E255" s="4" t="s">
        <v>737</v>
      </c>
      <c r="F255" s="6" t="s">
        <v>4130</v>
      </c>
    </row>
    <row r="256" spans="2:6" ht="15.75">
      <c r="B256" s="5" t="s">
        <v>2703</v>
      </c>
      <c r="C256" s="18" t="s">
        <v>8</v>
      </c>
      <c r="D256" s="4" t="s">
        <v>600</v>
      </c>
      <c r="E256" s="4" t="s">
        <v>1218</v>
      </c>
      <c r="F256" s="6" t="s">
        <v>4132</v>
      </c>
    </row>
    <row r="257" spans="2:6" ht="15.75">
      <c r="B257" s="5" t="s">
        <v>1844</v>
      </c>
      <c r="C257" s="18" t="s">
        <v>8</v>
      </c>
      <c r="D257" s="4" t="s">
        <v>1769</v>
      </c>
      <c r="E257" s="4" t="s">
        <v>4160</v>
      </c>
      <c r="F257" s="6" t="s">
        <v>4161</v>
      </c>
    </row>
    <row r="258" spans="2:6" ht="15.75">
      <c r="B258" s="5" t="s">
        <v>1940</v>
      </c>
      <c r="C258" s="18" t="s">
        <v>8</v>
      </c>
      <c r="D258" s="4" t="s">
        <v>3118</v>
      </c>
      <c r="E258" s="4" t="s">
        <v>384</v>
      </c>
      <c r="F258" s="6" t="s">
        <v>4171</v>
      </c>
    </row>
    <row r="259" spans="2:6" ht="15.75">
      <c r="B259" s="5" t="s">
        <v>4175</v>
      </c>
      <c r="C259" s="18" t="s">
        <v>8</v>
      </c>
      <c r="D259" s="4" t="s">
        <v>4174</v>
      </c>
      <c r="E259" s="4" t="s">
        <v>4173</v>
      </c>
      <c r="F259" s="6" t="s">
        <v>4176</v>
      </c>
    </row>
    <row r="260" spans="2:6" ht="15.75">
      <c r="B260" s="5" t="s">
        <v>4179</v>
      </c>
      <c r="C260" s="18" t="s">
        <v>8</v>
      </c>
      <c r="D260" s="4" t="s">
        <v>1976</v>
      </c>
      <c r="E260" s="4" t="s">
        <v>4178</v>
      </c>
      <c r="F260" s="6" t="s">
        <v>4180</v>
      </c>
    </row>
    <row r="261" spans="2:6" ht="15.75">
      <c r="B261" s="5" t="s">
        <v>3098</v>
      </c>
      <c r="C261" s="18" t="s">
        <v>8</v>
      </c>
      <c r="D261" s="4" t="s">
        <v>3097</v>
      </c>
      <c r="E261" s="4" t="s">
        <v>3096</v>
      </c>
      <c r="F261" s="6" t="s">
        <v>4181</v>
      </c>
    </row>
    <row r="262" spans="2:6" ht="15.75">
      <c r="B262" s="5" t="s">
        <v>4222</v>
      </c>
      <c r="C262" s="18" t="s">
        <v>8</v>
      </c>
      <c r="D262" s="4" t="s">
        <v>27</v>
      </c>
      <c r="E262" s="4" t="s">
        <v>4221</v>
      </c>
      <c r="F262" s="6" t="s">
        <v>4223</v>
      </c>
    </row>
    <row r="263" spans="2:6" ht="15.75">
      <c r="B263" s="5" t="s">
        <v>4229</v>
      </c>
      <c r="C263" s="18" t="s">
        <v>8</v>
      </c>
      <c r="D263" s="4" t="s">
        <v>1022</v>
      </c>
      <c r="E263" s="4" t="s">
        <v>1021</v>
      </c>
      <c r="F263" s="6" t="s">
        <v>4230</v>
      </c>
    </row>
    <row r="264" spans="2:6" ht="15.75">
      <c r="B264" s="5" t="s">
        <v>4260</v>
      </c>
      <c r="C264" s="18" t="s">
        <v>8</v>
      </c>
      <c r="D264" s="4" t="s">
        <v>579</v>
      </c>
      <c r="E264" s="4" t="s">
        <v>4259</v>
      </c>
      <c r="F264" s="6" t="s">
        <v>4261</v>
      </c>
    </row>
    <row r="265" spans="2:6" ht="15.75">
      <c r="B265" s="5" t="s">
        <v>4269</v>
      </c>
      <c r="C265" s="18" t="s">
        <v>8</v>
      </c>
      <c r="D265" s="4" t="s">
        <v>1798</v>
      </c>
      <c r="E265" s="4" t="s">
        <v>4268</v>
      </c>
      <c r="F265" s="6" t="s">
        <v>4270</v>
      </c>
    </row>
    <row r="266" spans="2:6" ht="15.75">
      <c r="B266" s="5" t="s">
        <v>4289</v>
      </c>
      <c r="C266" s="18" t="s">
        <v>8</v>
      </c>
      <c r="D266" s="4" t="s">
        <v>2182</v>
      </c>
      <c r="E266" s="4" t="s">
        <v>2980</v>
      </c>
      <c r="F266" s="6" t="s">
        <v>4290</v>
      </c>
    </row>
    <row r="267" spans="2:6" ht="15.75">
      <c r="B267" s="5" t="s">
        <v>4301</v>
      </c>
      <c r="C267" s="18" t="s">
        <v>8</v>
      </c>
      <c r="D267" s="4" t="s">
        <v>1022</v>
      </c>
      <c r="E267" s="4" t="s">
        <v>4300</v>
      </c>
      <c r="F267" s="6" t="s">
        <v>4302</v>
      </c>
    </row>
    <row r="268" spans="2:6" ht="15.75">
      <c r="B268" s="5" t="s">
        <v>4306</v>
      </c>
      <c r="C268" s="18" t="s">
        <v>8</v>
      </c>
      <c r="D268" s="4" t="s">
        <v>443</v>
      </c>
      <c r="E268" s="4" t="s">
        <v>587</v>
      </c>
      <c r="F268" s="6" t="s">
        <v>4307</v>
      </c>
    </row>
    <row r="269" spans="2:6" ht="15.75">
      <c r="B269" s="5" t="s">
        <v>4311</v>
      </c>
      <c r="C269" s="18" t="s">
        <v>8</v>
      </c>
      <c r="D269" s="4" t="s">
        <v>4310</v>
      </c>
      <c r="E269" s="4" t="s">
        <v>4309</v>
      </c>
      <c r="F269" s="6" t="s">
        <v>4312</v>
      </c>
    </row>
    <row r="270" spans="2:6" ht="15.75">
      <c r="B270" s="5" t="s">
        <v>186</v>
      </c>
      <c r="C270" s="18" t="s">
        <v>8</v>
      </c>
      <c r="D270" s="4" t="s">
        <v>1048</v>
      </c>
      <c r="E270" s="4" t="s">
        <v>4345</v>
      </c>
      <c r="F270" s="6" t="s">
        <v>4346</v>
      </c>
    </row>
    <row r="271" spans="2:6" ht="15.75">
      <c r="B271" s="5" t="s">
        <v>3533</v>
      </c>
      <c r="C271" s="18" t="s">
        <v>8</v>
      </c>
      <c r="D271" s="4" t="s">
        <v>46</v>
      </c>
      <c r="E271" s="4" t="s">
        <v>3532</v>
      </c>
      <c r="F271" s="6" t="s">
        <v>4350</v>
      </c>
    </row>
    <row r="272" spans="2:6" ht="15.75">
      <c r="B272" s="5" t="s">
        <v>4384</v>
      </c>
      <c r="C272" s="18" t="s">
        <v>8</v>
      </c>
      <c r="D272" s="4" t="s">
        <v>4383</v>
      </c>
      <c r="E272" s="4" t="s">
        <v>4382</v>
      </c>
      <c r="F272" s="6" t="s">
        <v>4385</v>
      </c>
    </row>
    <row r="273" spans="2:6" ht="15.75">
      <c r="B273" s="5" t="s">
        <v>4411</v>
      </c>
      <c r="C273" s="18" t="s">
        <v>8</v>
      </c>
      <c r="D273" s="4" t="s">
        <v>83</v>
      </c>
      <c r="E273" s="4" t="s">
        <v>4410</v>
      </c>
      <c r="F273" s="6" t="s">
        <v>4412</v>
      </c>
    </row>
    <row r="274" spans="2:6" ht="15.75">
      <c r="B274" s="5" t="s">
        <v>4419</v>
      </c>
      <c r="C274" s="18" t="s">
        <v>8</v>
      </c>
      <c r="D274" s="4" t="s">
        <v>334</v>
      </c>
      <c r="E274" s="4" t="s">
        <v>1059</v>
      </c>
      <c r="F274" s="6" t="s">
        <v>4420</v>
      </c>
    </row>
    <row r="275" spans="2:6" ht="15.75">
      <c r="B275" s="5" t="s">
        <v>4426</v>
      </c>
      <c r="C275" s="18" t="s">
        <v>8</v>
      </c>
      <c r="D275" s="4" t="s">
        <v>4425</v>
      </c>
      <c r="E275" s="4" t="s">
        <v>3559</v>
      </c>
      <c r="F275" s="6" t="s">
        <v>4427</v>
      </c>
    </row>
    <row r="276" spans="2:6" ht="15.75">
      <c r="B276" s="5" t="s">
        <v>3252</v>
      </c>
      <c r="C276" s="18" t="s">
        <v>8</v>
      </c>
      <c r="D276" s="4" t="s">
        <v>41</v>
      </c>
      <c r="E276" s="4" t="s">
        <v>384</v>
      </c>
      <c r="F276" s="6" t="s">
        <v>4438</v>
      </c>
    </row>
    <row r="277" spans="2:6" ht="15.75">
      <c r="B277" s="5" t="s">
        <v>4448</v>
      </c>
      <c r="C277" s="18" t="s">
        <v>8</v>
      </c>
      <c r="D277" s="4" t="s">
        <v>175</v>
      </c>
      <c r="E277" s="4" t="s">
        <v>4447</v>
      </c>
      <c r="F277" s="6" t="s">
        <v>4449</v>
      </c>
    </row>
    <row r="278" spans="2:6" ht="15.75">
      <c r="B278" s="5" t="s">
        <v>4468</v>
      </c>
      <c r="C278" s="18" t="s">
        <v>8</v>
      </c>
      <c r="D278" s="4" t="s">
        <v>4467</v>
      </c>
      <c r="E278" s="4" t="s">
        <v>4466</v>
      </c>
      <c r="F278" s="6" t="s">
        <v>4469</v>
      </c>
    </row>
    <row r="279" spans="2:6" ht="15.75">
      <c r="B279" s="5" t="s">
        <v>4504</v>
      </c>
      <c r="C279" s="18" t="s">
        <v>8</v>
      </c>
      <c r="D279" s="4" t="s">
        <v>796</v>
      </c>
      <c r="E279" s="4" t="s">
        <v>4503</v>
      </c>
      <c r="F279" s="6" t="s">
        <v>4505</v>
      </c>
    </row>
    <row r="280" spans="2:6" ht="15.75">
      <c r="B280" s="5" t="s">
        <v>4516</v>
      </c>
      <c r="C280" s="18" t="s">
        <v>8</v>
      </c>
      <c r="D280" s="4" t="s">
        <v>2141</v>
      </c>
      <c r="E280" s="4" t="s">
        <v>4515</v>
      </c>
      <c r="F280" s="6" t="s">
        <v>4517</v>
      </c>
    </row>
    <row r="281" spans="2:6" ht="15.75">
      <c r="B281" s="5" t="s">
        <v>4521</v>
      </c>
      <c r="C281" s="18" t="s">
        <v>8</v>
      </c>
      <c r="D281" s="4" t="s">
        <v>4520</v>
      </c>
      <c r="E281" s="4" t="s">
        <v>4519</v>
      </c>
      <c r="F281" s="6" t="s">
        <v>4522</v>
      </c>
    </row>
    <row r="282" spans="2:6" ht="15.75">
      <c r="B282" s="5" t="s">
        <v>3861</v>
      </c>
      <c r="C282" s="18" t="s">
        <v>8</v>
      </c>
      <c r="D282" s="4" t="s">
        <v>46</v>
      </c>
      <c r="E282" s="4" t="s">
        <v>3532</v>
      </c>
      <c r="F282" s="6" t="s">
        <v>4553</v>
      </c>
    </row>
    <row r="283" spans="2:6" ht="15.75">
      <c r="B283" s="5" t="s">
        <v>4556</v>
      </c>
      <c r="C283" s="18" t="s">
        <v>8</v>
      </c>
      <c r="D283" s="4" t="s">
        <v>3327</v>
      </c>
      <c r="E283" s="4" t="s">
        <v>4555</v>
      </c>
      <c r="F283" s="6" t="s">
        <v>4557</v>
      </c>
    </row>
    <row r="284" spans="2:6" ht="15.75">
      <c r="B284" s="5" t="s">
        <v>4559</v>
      </c>
      <c r="C284" s="18" t="s">
        <v>8</v>
      </c>
      <c r="D284" s="4" t="s">
        <v>378</v>
      </c>
      <c r="E284" s="4" t="s">
        <v>983</v>
      </c>
      <c r="F284" s="6" t="s">
        <v>4560</v>
      </c>
    </row>
    <row r="285" spans="2:6" ht="15.75">
      <c r="B285" s="5" t="s">
        <v>4567</v>
      </c>
      <c r="C285" s="18" t="s">
        <v>8</v>
      </c>
      <c r="D285" s="4" t="s">
        <v>185</v>
      </c>
      <c r="E285" s="4" t="s">
        <v>4566</v>
      </c>
      <c r="F285" s="6" t="s">
        <v>4568</v>
      </c>
    </row>
    <row r="286" spans="2:6" ht="15.75">
      <c r="B286" s="5" t="s">
        <v>4571</v>
      </c>
      <c r="C286" s="18" t="s">
        <v>8</v>
      </c>
      <c r="D286" s="4" t="s">
        <v>3627</v>
      </c>
      <c r="E286" s="4" t="s">
        <v>4570</v>
      </c>
      <c r="F286" s="6" t="s">
        <v>4572</v>
      </c>
    </row>
    <row r="287" spans="2:6" ht="15.75">
      <c r="B287" s="5" t="s">
        <v>4229</v>
      </c>
      <c r="C287" s="18" t="s">
        <v>8</v>
      </c>
      <c r="D287" s="4" t="s">
        <v>1022</v>
      </c>
      <c r="E287" s="4" t="s">
        <v>1021</v>
      </c>
      <c r="F287" s="6" t="s">
        <v>4577</v>
      </c>
    </row>
    <row r="288" spans="2:6" ht="15.75">
      <c r="B288" s="5" t="s">
        <v>4580</v>
      </c>
      <c r="C288" s="18" t="s">
        <v>8</v>
      </c>
      <c r="D288" s="4" t="s">
        <v>4579</v>
      </c>
      <c r="E288" s="4" t="s">
        <v>155</v>
      </c>
      <c r="F288" s="6" t="s">
        <v>4581</v>
      </c>
    </row>
    <row r="289" spans="2:6" ht="15.75">
      <c r="B289" s="5" t="s">
        <v>4588</v>
      </c>
      <c r="C289" s="18" t="s">
        <v>8</v>
      </c>
      <c r="D289" s="4" t="s">
        <v>4587</v>
      </c>
      <c r="E289" s="4" t="s">
        <v>4586</v>
      </c>
      <c r="F289" s="6" t="s">
        <v>4589</v>
      </c>
    </row>
    <row r="290" spans="2:6" ht="15.75">
      <c r="B290" s="5" t="s">
        <v>4677</v>
      </c>
      <c r="C290" s="18" t="s">
        <v>8</v>
      </c>
      <c r="D290" s="4" t="s">
        <v>1919</v>
      </c>
      <c r="E290" s="4" t="s">
        <v>4202</v>
      </c>
      <c r="F290" s="6" t="s">
        <v>4678</v>
      </c>
    </row>
    <row r="291" spans="2:6" ht="15.75">
      <c r="B291" s="5" t="s">
        <v>4689</v>
      </c>
      <c r="C291" s="18" t="s">
        <v>8</v>
      </c>
      <c r="D291" s="4" t="s">
        <v>579</v>
      </c>
      <c r="E291" s="4" t="s">
        <v>4688</v>
      </c>
      <c r="F291" s="6" t="s">
        <v>4690</v>
      </c>
    </row>
    <row r="292" spans="2:6" ht="15.75">
      <c r="B292" s="5" t="s">
        <v>4260</v>
      </c>
      <c r="C292" s="18" t="s">
        <v>8</v>
      </c>
      <c r="D292" s="4" t="s">
        <v>579</v>
      </c>
      <c r="E292" s="4" t="s">
        <v>4259</v>
      </c>
      <c r="F292" s="6" t="s">
        <v>4699</v>
      </c>
    </row>
    <row r="293" spans="2:6" ht="15.75">
      <c r="B293" s="5" t="s">
        <v>4702</v>
      </c>
      <c r="C293" s="18" t="s">
        <v>8</v>
      </c>
      <c r="D293" s="4" t="s">
        <v>27</v>
      </c>
      <c r="E293" s="4" t="s">
        <v>4701</v>
      </c>
      <c r="F293" s="6" t="s">
        <v>4703</v>
      </c>
    </row>
    <row r="294" spans="2:6" ht="15.75">
      <c r="B294" s="5" t="s">
        <v>4726</v>
      </c>
      <c r="C294" s="18" t="s">
        <v>8</v>
      </c>
      <c r="D294" s="4" t="s">
        <v>1372</v>
      </c>
      <c r="E294" s="4" t="s">
        <v>697</v>
      </c>
      <c r="F294" s="6" t="s">
        <v>4727</v>
      </c>
    </row>
    <row r="295" spans="2:6" ht="15.75">
      <c r="B295" s="5" t="s">
        <v>4729</v>
      </c>
      <c r="C295" s="18" t="s">
        <v>8</v>
      </c>
      <c r="D295" s="4" t="s">
        <v>448</v>
      </c>
      <c r="E295" s="4" t="s">
        <v>4142</v>
      </c>
      <c r="F295" s="6" t="s">
        <v>4730</v>
      </c>
    </row>
    <row r="296" spans="2:6" ht="15.75">
      <c r="B296" s="5" t="s">
        <v>4731</v>
      </c>
      <c r="C296" s="18" t="s">
        <v>8</v>
      </c>
      <c r="D296" s="4" t="s">
        <v>4733</v>
      </c>
      <c r="E296" s="4" t="s">
        <v>4732</v>
      </c>
      <c r="F296" s="6" t="s">
        <v>4734</v>
      </c>
    </row>
    <row r="297" spans="2:6" ht="15.75">
      <c r="B297" s="5" t="s">
        <v>4744</v>
      </c>
      <c r="C297" s="18" t="s">
        <v>8</v>
      </c>
      <c r="D297" s="4" t="s">
        <v>4743</v>
      </c>
      <c r="E297" s="4" t="s">
        <v>4509</v>
      </c>
      <c r="F297" s="6" t="s">
        <v>4745</v>
      </c>
    </row>
    <row r="298" spans="2:6" ht="15.75">
      <c r="B298" s="5" t="s">
        <v>4779</v>
      </c>
      <c r="C298" s="18" t="s">
        <v>8</v>
      </c>
      <c r="D298" s="4" t="s">
        <v>4121</v>
      </c>
      <c r="E298" s="4" t="s">
        <v>4120</v>
      </c>
      <c r="F298" s="6" t="s">
        <v>4780</v>
      </c>
    </row>
    <row r="299" spans="2:6" ht="15.75">
      <c r="B299" s="5" t="s">
        <v>4789</v>
      </c>
      <c r="C299" s="18" t="s">
        <v>8</v>
      </c>
      <c r="D299" s="4" t="s">
        <v>4788</v>
      </c>
      <c r="E299" s="4" t="s">
        <v>4787</v>
      </c>
      <c r="F299" s="6" t="s">
        <v>4790</v>
      </c>
    </row>
    <row r="300" spans="2:6" ht="15.75">
      <c r="B300" s="5" t="s">
        <v>4792</v>
      </c>
      <c r="C300" s="18" t="s">
        <v>8</v>
      </c>
      <c r="D300" s="4" t="s">
        <v>3949</v>
      </c>
      <c r="E300" s="4" t="s">
        <v>1870</v>
      </c>
      <c r="F300" s="6" t="s">
        <v>4793</v>
      </c>
    </row>
    <row r="301" spans="2:6" ht="15.75">
      <c r="B301" s="5" t="s">
        <v>4825</v>
      </c>
      <c r="C301" s="18" t="s">
        <v>8</v>
      </c>
      <c r="D301" s="4" t="s">
        <v>856</v>
      </c>
      <c r="E301" s="4" t="s">
        <v>4824</v>
      </c>
      <c r="F301" s="6" t="s">
        <v>4826</v>
      </c>
    </row>
    <row r="302" spans="2:6" ht="15.75">
      <c r="B302" s="5" t="s">
        <v>4829</v>
      </c>
      <c r="C302" s="18" t="s">
        <v>8</v>
      </c>
      <c r="D302" s="4" t="s">
        <v>4828</v>
      </c>
      <c r="E302" s="4" t="s">
        <v>4709</v>
      </c>
      <c r="F302" s="6" t="s">
        <v>4830</v>
      </c>
    </row>
    <row r="303" spans="2:6" ht="15.75">
      <c r="B303" s="5" t="s">
        <v>4837</v>
      </c>
      <c r="C303" s="18" t="s">
        <v>8</v>
      </c>
      <c r="D303" s="4" t="s">
        <v>161</v>
      </c>
      <c r="E303" s="4" t="s">
        <v>4836</v>
      </c>
      <c r="F303" s="6" t="s">
        <v>4838</v>
      </c>
    </row>
    <row r="304" spans="2:6" ht="15.75">
      <c r="B304" s="7" t="s">
        <v>435</v>
      </c>
      <c r="C304" s="20" t="s">
        <v>8</v>
      </c>
      <c r="D304" s="8" t="s">
        <v>434</v>
      </c>
      <c r="E304" s="8" t="s">
        <v>275</v>
      </c>
      <c r="F304" s="9" t="s">
        <v>436</v>
      </c>
    </row>
  </sheetData>
  <sheetProtection/>
  <mergeCells count="1">
    <mergeCell ref="B1:F1"/>
  </mergeCells>
  <printOptions/>
  <pageMargins left="0.75" right="0.75" top="1" bottom="1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5"/>
  <sheetViews>
    <sheetView zoomScalePageLayoutView="0" workbookViewId="0" topLeftCell="A1">
      <selection activeCell="E5" sqref="E5"/>
    </sheetView>
  </sheetViews>
  <sheetFormatPr defaultColWidth="11.00390625" defaultRowHeight="15.75"/>
  <cols>
    <col min="1" max="1" width="3.00390625" style="1" customWidth="1"/>
    <col min="2" max="2" width="64.125" style="1" bestFit="1" customWidth="1"/>
    <col min="3" max="3" width="18.50390625" style="1" bestFit="1" customWidth="1"/>
    <col min="4" max="4" width="24.875" style="1" bestFit="1" customWidth="1"/>
    <col min="5" max="5" width="24.375" style="1" bestFit="1" customWidth="1"/>
    <col min="6" max="6" width="55.125" style="1" bestFit="1" customWidth="1"/>
    <col min="7" max="16384" width="10.875" style="1" customWidth="1"/>
  </cols>
  <sheetData>
    <row r="1" spans="2:6" ht="21.75" thickBot="1">
      <c r="B1" s="92" t="s">
        <v>4866</v>
      </c>
      <c r="C1" s="93"/>
      <c r="D1" s="93"/>
      <c r="E1" s="93"/>
      <c r="F1" s="93"/>
    </row>
    <row r="2" spans="2:3" ht="15.75">
      <c r="B2" s="2" t="s">
        <v>4868</v>
      </c>
      <c r="C2" s="2"/>
    </row>
    <row r="4" spans="2:6" ht="21">
      <c r="B4" s="22" t="s">
        <v>8</v>
      </c>
      <c r="C4" s="22" t="s">
        <v>5</v>
      </c>
      <c r="D4" s="21" t="s">
        <v>4853</v>
      </c>
      <c r="E4" s="22" t="s">
        <v>4854</v>
      </c>
      <c r="F4" s="22" t="s">
        <v>4848</v>
      </c>
    </row>
    <row r="5" spans="2:6" ht="15.75">
      <c r="B5" s="24" t="s">
        <v>18</v>
      </c>
      <c r="C5" s="68" t="s">
        <v>4852</v>
      </c>
      <c r="D5" s="25" t="s">
        <v>17</v>
      </c>
      <c r="E5" s="25" t="s">
        <v>16</v>
      </c>
      <c r="F5" s="26" t="s">
        <v>19</v>
      </c>
    </row>
    <row r="6" spans="2:6" ht="15.75">
      <c r="B6" s="5" t="s">
        <v>181</v>
      </c>
      <c r="C6" s="68" t="s">
        <v>4852</v>
      </c>
      <c r="D6" s="4" t="s">
        <v>180</v>
      </c>
      <c r="E6" s="4" t="s">
        <v>179</v>
      </c>
      <c r="F6" s="6" t="s">
        <v>182</v>
      </c>
    </row>
    <row r="7" spans="2:6" ht="15.75">
      <c r="B7" s="5" t="s">
        <v>276</v>
      </c>
      <c r="C7" s="68" t="s">
        <v>4852</v>
      </c>
      <c r="D7" s="4" t="s">
        <v>275</v>
      </c>
      <c r="E7" s="4" t="s">
        <v>147</v>
      </c>
      <c r="F7" s="6" t="s">
        <v>277</v>
      </c>
    </row>
    <row r="8" spans="2:6" ht="15.75">
      <c r="B8" s="5" t="s">
        <v>285</v>
      </c>
      <c r="C8" s="68" t="s">
        <v>4852</v>
      </c>
      <c r="D8" s="4" t="s">
        <v>284</v>
      </c>
      <c r="E8" s="4" t="s">
        <v>283</v>
      </c>
      <c r="F8" s="6" t="s">
        <v>286</v>
      </c>
    </row>
    <row r="9" spans="2:6" ht="15.75">
      <c r="B9" s="5" t="s">
        <v>395</v>
      </c>
      <c r="C9" s="68" t="s">
        <v>4852</v>
      </c>
      <c r="D9" s="4" t="s">
        <v>394</v>
      </c>
      <c r="E9" s="4" t="s">
        <v>393</v>
      </c>
      <c r="F9" s="6" t="s">
        <v>396</v>
      </c>
    </row>
    <row r="10" spans="2:6" ht="15.75">
      <c r="B10" s="5" t="s">
        <v>181</v>
      </c>
      <c r="C10" s="68" t="s">
        <v>4852</v>
      </c>
      <c r="D10" s="4" t="s">
        <v>180</v>
      </c>
      <c r="E10" s="4" t="s">
        <v>179</v>
      </c>
      <c r="F10" s="6" t="s">
        <v>450</v>
      </c>
    </row>
    <row r="11" spans="2:6" ht="15.75">
      <c r="B11" s="5" t="s">
        <v>454</v>
      </c>
      <c r="C11" s="68" t="s">
        <v>4852</v>
      </c>
      <c r="D11" s="4" t="s">
        <v>453</v>
      </c>
      <c r="E11" s="4" t="s">
        <v>452</v>
      </c>
      <c r="F11" s="6" t="s">
        <v>455</v>
      </c>
    </row>
    <row r="12" spans="2:6" ht="15.75">
      <c r="B12" s="5" t="s">
        <v>548</v>
      </c>
      <c r="C12" s="68" t="s">
        <v>4852</v>
      </c>
      <c r="D12" s="4" t="s">
        <v>547</v>
      </c>
      <c r="E12" s="4" t="s">
        <v>546</v>
      </c>
      <c r="F12" s="6" t="s">
        <v>549</v>
      </c>
    </row>
    <row r="13" spans="2:6" ht="15.75">
      <c r="B13" s="5" t="s">
        <v>669</v>
      </c>
      <c r="C13" s="68" t="s">
        <v>4852</v>
      </c>
      <c r="D13" s="4" t="s">
        <v>668</v>
      </c>
      <c r="E13" s="4" t="s">
        <v>667</v>
      </c>
      <c r="F13" s="6" t="s">
        <v>670</v>
      </c>
    </row>
    <row r="14" spans="2:6" ht="15.75">
      <c r="B14" s="5" t="s">
        <v>1187</v>
      </c>
      <c r="C14" s="68" t="s">
        <v>4852</v>
      </c>
      <c r="D14" s="4" t="s">
        <v>1186</v>
      </c>
      <c r="E14" s="4" t="s">
        <v>523</v>
      </c>
      <c r="F14" s="6" t="s">
        <v>1188</v>
      </c>
    </row>
    <row r="15" spans="2:6" ht="15.75">
      <c r="B15" s="5" t="s">
        <v>1229</v>
      </c>
      <c r="C15" s="68" t="s">
        <v>4852</v>
      </c>
      <c r="D15" s="4" t="s">
        <v>1203</v>
      </c>
      <c r="E15" s="4" t="s">
        <v>1228</v>
      </c>
      <c r="F15" s="6" t="s">
        <v>1230</v>
      </c>
    </row>
    <row r="16" spans="2:6" ht="15.75">
      <c r="B16" s="5" t="s">
        <v>1745</v>
      </c>
      <c r="C16" s="68" t="s">
        <v>4852</v>
      </c>
      <c r="D16" s="4" t="s">
        <v>608</v>
      </c>
      <c r="E16" s="4" t="s">
        <v>1744</v>
      </c>
      <c r="F16" s="6" t="s">
        <v>1746</v>
      </c>
    </row>
    <row r="17" spans="2:6" ht="15.75">
      <c r="B17" s="5" t="s">
        <v>1901</v>
      </c>
      <c r="C17" s="68" t="s">
        <v>4852</v>
      </c>
      <c r="D17" s="4" t="s">
        <v>1900</v>
      </c>
      <c r="E17" s="4" t="s">
        <v>1899</v>
      </c>
      <c r="F17" s="6" t="s">
        <v>1902</v>
      </c>
    </row>
    <row r="18" spans="2:6" ht="15.75">
      <c r="B18" s="5" t="s">
        <v>1928</v>
      </c>
      <c r="C18" s="68" t="s">
        <v>4852</v>
      </c>
      <c r="D18" s="4" t="s">
        <v>200</v>
      </c>
      <c r="E18" s="4" t="s">
        <v>1927</v>
      </c>
      <c r="F18" s="6" t="s">
        <v>1929</v>
      </c>
    </row>
    <row r="19" spans="2:6" ht="15.75">
      <c r="B19" s="5" t="s">
        <v>2653</v>
      </c>
      <c r="C19" s="68" t="s">
        <v>4852</v>
      </c>
      <c r="D19" s="4" t="s">
        <v>2652</v>
      </c>
      <c r="E19" s="4" t="s">
        <v>2651</v>
      </c>
      <c r="F19" s="6" t="s">
        <v>2654</v>
      </c>
    </row>
    <row r="20" spans="2:6" ht="15.75">
      <c r="B20" s="5" t="s">
        <v>2788</v>
      </c>
      <c r="C20" s="68" t="s">
        <v>4852</v>
      </c>
      <c r="D20" s="4" t="s">
        <v>2787</v>
      </c>
      <c r="E20" s="4" t="s">
        <v>2786</v>
      </c>
      <c r="F20" s="6" t="s">
        <v>2789</v>
      </c>
    </row>
    <row r="21" spans="2:6" ht="15.75">
      <c r="B21" s="5" t="s">
        <v>3256</v>
      </c>
      <c r="C21" s="68" t="s">
        <v>4852</v>
      </c>
      <c r="D21" s="4" t="s">
        <v>537</v>
      </c>
      <c r="E21" s="4" t="s">
        <v>3255</v>
      </c>
      <c r="F21" s="6" t="s">
        <v>3257</v>
      </c>
    </row>
    <row r="22" spans="2:6" ht="15.75">
      <c r="B22" s="5" t="s">
        <v>3268</v>
      </c>
      <c r="C22" s="68" t="s">
        <v>4852</v>
      </c>
      <c r="D22" s="4" t="s">
        <v>3267</v>
      </c>
      <c r="E22" s="4" t="s">
        <v>3266</v>
      </c>
      <c r="F22" s="6" t="s">
        <v>3269</v>
      </c>
    </row>
    <row r="23" spans="2:6" ht="15.75">
      <c r="B23" s="5" t="s">
        <v>3337</v>
      </c>
      <c r="C23" s="68" t="s">
        <v>4852</v>
      </c>
      <c r="D23" s="4" t="s">
        <v>3336</v>
      </c>
      <c r="E23" s="4" t="s">
        <v>3335</v>
      </c>
      <c r="F23" s="6" t="s">
        <v>3338</v>
      </c>
    </row>
    <row r="24" spans="2:6" ht="15.75">
      <c r="B24" s="5" t="s">
        <v>3346</v>
      </c>
      <c r="C24" s="68" t="s">
        <v>4852</v>
      </c>
      <c r="D24" s="4" t="s">
        <v>645</v>
      </c>
      <c r="E24" s="4" t="s">
        <v>3345</v>
      </c>
      <c r="F24" s="6" t="s">
        <v>3347</v>
      </c>
    </row>
    <row r="25" spans="2:6" ht="15.75">
      <c r="B25" s="5" t="s">
        <v>3358</v>
      </c>
      <c r="C25" s="68" t="s">
        <v>4852</v>
      </c>
      <c r="D25" s="4" t="s">
        <v>195</v>
      </c>
      <c r="E25" s="4" t="s">
        <v>3357</v>
      </c>
      <c r="F25" s="6" t="s">
        <v>3359</v>
      </c>
    </row>
    <row r="26" spans="2:6" ht="15.75">
      <c r="B26" s="5" t="s">
        <v>3363</v>
      </c>
      <c r="C26" s="68" t="s">
        <v>4852</v>
      </c>
      <c r="D26" s="4" t="s">
        <v>3362</v>
      </c>
      <c r="E26" s="4" t="s">
        <v>3361</v>
      </c>
      <c r="F26" s="6" t="s">
        <v>3364</v>
      </c>
    </row>
    <row r="27" spans="2:6" ht="15.75">
      <c r="B27" s="5" t="s">
        <v>3366</v>
      </c>
      <c r="C27" s="68" t="s">
        <v>4852</v>
      </c>
      <c r="D27" s="4" t="s">
        <v>537</v>
      </c>
      <c r="E27" s="4" t="s">
        <v>1128</v>
      </c>
      <c r="F27" s="6" t="s">
        <v>3367</v>
      </c>
    </row>
    <row r="28" spans="2:6" ht="15.75">
      <c r="B28" s="5" t="s">
        <v>3565</v>
      </c>
      <c r="C28" s="68" t="s">
        <v>4852</v>
      </c>
      <c r="D28" s="4" t="s">
        <v>523</v>
      </c>
      <c r="E28" s="4" t="s">
        <v>3564</v>
      </c>
      <c r="F28" s="6" t="s">
        <v>3566</v>
      </c>
    </row>
    <row r="29" spans="2:6" ht="15.75">
      <c r="B29" s="5" t="s">
        <v>3672</v>
      </c>
      <c r="C29" s="68" t="s">
        <v>4852</v>
      </c>
      <c r="D29" s="4" t="s">
        <v>3280</v>
      </c>
      <c r="E29" s="4" t="s">
        <v>3671</v>
      </c>
      <c r="F29" s="6" t="s">
        <v>3673</v>
      </c>
    </row>
    <row r="30" spans="2:6" ht="15.75">
      <c r="B30" s="5" t="s">
        <v>3854</v>
      </c>
      <c r="C30" s="68" t="s">
        <v>4852</v>
      </c>
      <c r="D30" s="4" t="s">
        <v>839</v>
      </c>
      <c r="E30" s="4" t="s">
        <v>3853</v>
      </c>
      <c r="F30" s="6" t="s">
        <v>3855</v>
      </c>
    </row>
    <row r="31" spans="2:6" ht="15.75">
      <c r="B31" s="5" t="s">
        <v>3869</v>
      </c>
      <c r="C31" s="68" t="s">
        <v>4852</v>
      </c>
      <c r="D31" s="4" t="s">
        <v>1372</v>
      </c>
      <c r="E31" s="4" t="s">
        <v>460</v>
      </c>
      <c r="F31" s="6" t="s">
        <v>3870</v>
      </c>
    </row>
    <row r="32" spans="2:6" ht="15.75">
      <c r="B32" s="5" t="s">
        <v>4049</v>
      </c>
      <c r="C32" s="68" t="s">
        <v>4852</v>
      </c>
      <c r="D32" s="4" t="s">
        <v>4048</v>
      </c>
      <c r="E32" s="4" t="s">
        <v>3222</v>
      </c>
      <c r="F32" s="6" t="s">
        <v>4050</v>
      </c>
    </row>
    <row r="33" spans="2:6" ht="15.75">
      <c r="B33" s="5" t="s">
        <v>4218</v>
      </c>
      <c r="C33" s="68" t="s">
        <v>4852</v>
      </c>
      <c r="D33" s="4" t="s">
        <v>4217</v>
      </c>
      <c r="E33" s="4" t="s">
        <v>4216</v>
      </c>
      <c r="F33" s="6" t="s">
        <v>4219</v>
      </c>
    </row>
    <row r="34" spans="2:6" ht="15.75">
      <c r="B34" s="5" t="s">
        <v>592</v>
      </c>
      <c r="C34" s="68" t="s">
        <v>4852</v>
      </c>
      <c r="D34" s="4" t="s">
        <v>195</v>
      </c>
      <c r="E34" s="4" t="s">
        <v>591</v>
      </c>
      <c r="F34" s="6" t="s">
        <v>4240</v>
      </c>
    </row>
    <row r="35" spans="2:6" ht="15.75">
      <c r="B35" s="7" t="s">
        <v>4756</v>
      </c>
      <c r="C35" s="68" t="s">
        <v>4852</v>
      </c>
      <c r="D35" s="8" t="s">
        <v>165</v>
      </c>
      <c r="E35" s="8" t="s">
        <v>936</v>
      </c>
      <c r="F35" s="9" t="s">
        <v>4757</v>
      </c>
    </row>
  </sheetData>
  <sheetProtection/>
  <mergeCells count="1">
    <mergeCell ref="B1:F1"/>
  </mergeCells>
  <printOptions/>
  <pageMargins left="0.75" right="0.75" top="1" bottom="1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04"/>
  <sheetViews>
    <sheetView zoomScalePageLayoutView="0" workbookViewId="0" topLeftCell="B28">
      <selection activeCell="B6" sqref="B6"/>
    </sheetView>
  </sheetViews>
  <sheetFormatPr defaultColWidth="11.00390625" defaultRowHeight="15.75"/>
  <cols>
    <col min="1" max="1" width="3.375" style="1" customWidth="1"/>
    <col min="2" max="2" width="116.00390625" style="1" bestFit="1" customWidth="1"/>
    <col min="3" max="3" width="69.875" style="1" bestFit="1" customWidth="1"/>
    <col min="4" max="4" width="24.875" style="1" bestFit="1" customWidth="1"/>
    <col min="5" max="5" width="24.375" style="1" bestFit="1" customWidth="1"/>
    <col min="6" max="7" width="55.125" style="1" bestFit="1" customWidth="1"/>
    <col min="8" max="16384" width="10.875" style="1" customWidth="1"/>
  </cols>
  <sheetData>
    <row r="1" spans="2:7" ht="21">
      <c r="B1" s="69" t="s">
        <v>4867</v>
      </c>
      <c r="C1" s="70"/>
      <c r="D1" s="70"/>
      <c r="E1" s="70"/>
      <c r="F1" s="70"/>
      <c r="G1" s="70"/>
    </row>
    <row r="2" ht="15.75">
      <c r="B2" s="71" t="s">
        <v>4975</v>
      </c>
    </row>
    <row r="4" spans="2:7" ht="21">
      <c r="B4" s="13" t="s">
        <v>4</v>
      </c>
      <c r="C4" s="13" t="s">
        <v>4863</v>
      </c>
      <c r="D4" s="13" t="s">
        <v>5</v>
      </c>
      <c r="E4" s="13" t="s">
        <v>7</v>
      </c>
      <c r="F4" s="13" t="s">
        <v>6</v>
      </c>
      <c r="G4" s="13" t="s">
        <v>4848</v>
      </c>
    </row>
    <row r="5" spans="2:7" ht="15.75">
      <c r="B5" s="10" t="s">
        <v>429</v>
      </c>
      <c r="C5" s="11" t="s">
        <v>431</v>
      </c>
      <c r="D5" s="48" t="s">
        <v>4843</v>
      </c>
      <c r="E5" s="11" t="s">
        <v>185</v>
      </c>
      <c r="F5" s="11" t="s">
        <v>430</v>
      </c>
      <c r="G5" s="12" t="s">
        <v>432</v>
      </c>
    </row>
    <row r="6" spans="2:7" ht="15.75">
      <c r="B6" s="5" t="s">
        <v>4239</v>
      </c>
      <c r="C6" s="4" t="s">
        <v>592</v>
      </c>
      <c r="D6" s="23" t="s">
        <v>4852</v>
      </c>
      <c r="E6" s="4" t="s">
        <v>195</v>
      </c>
      <c r="F6" s="4" t="s">
        <v>591</v>
      </c>
      <c r="G6" s="6" t="s">
        <v>4240</v>
      </c>
    </row>
    <row r="7" spans="2:7" ht="15.75">
      <c r="B7" s="5" t="s">
        <v>77</v>
      </c>
      <c r="C7" s="4" t="s">
        <v>4859</v>
      </c>
      <c r="D7" s="27" t="s">
        <v>8</v>
      </c>
      <c r="E7" s="4" t="s">
        <v>79</v>
      </c>
      <c r="F7" s="4" t="s">
        <v>78</v>
      </c>
      <c r="G7" s="6" t="s">
        <v>80</v>
      </c>
    </row>
    <row r="8" spans="2:7" ht="15.75">
      <c r="B8" s="5" t="s">
        <v>202</v>
      </c>
      <c r="C8" s="4" t="s">
        <v>204</v>
      </c>
      <c r="D8" s="27" t="s">
        <v>8</v>
      </c>
      <c r="E8" s="4" t="s">
        <v>118</v>
      </c>
      <c r="F8" s="4" t="s">
        <v>203</v>
      </c>
      <c r="G8" s="6" t="s">
        <v>205</v>
      </c>
    </row>
    <row r="9" spans="2:7" ht="15.75">
      <c r="B9" s="5" t="s">
        <v>636</v>
      </c>
      <c r="C9" s="4" t="s">
        <v>4860</v>
      </c>
      <c r="D9" s="27" t="s">
        <v>8</v>
      </c>
      <c r="E9" s="4" t="s">
        <v>638</v>
      </c>
      <c r="F9" s="4" t="s">
        <v>637</v>
      </c>
      <c r="G9" s="6" t="s">
        <v>639</v>
      </c>
    </row>
    <row r="10" spans="2:7" ht="15.75">
      <c r="B10" s="5" t="s">
        <v>643</v>
      </c>
      <c r="C10" s="4" t="s">
        <v>646</v>
      </c>
      <c r="D10" s="27" t="s">
        <v>8</v>
      </c>
      <c r="E10" s="4" t="s">
        <v>645</v>
      </c>
      <c r="F10" s="4" t="s">
        <v>644</v>
      </c>
      <c r="G10" s="6" t="s">
        <v>647</v>
      </c>
    </row>
    <row r="11" spans="2:7" ht="15.75">
      <c r="B11" s="5" t="s">
        <v>795</v>
      </c>
      <c r="C11" s="4" t="s">
        <v>797</v>
      </c>
      <c r="D11" s="27" t="s">
        <v>8</v>
      </c>
      <c r="E11" s="4" t="s">
        <v>200</v>
      </c>
      <c r="F11" s="4" t="s">
        <v>796</v>
      </c>
      <c r="G11" s="6" t="s">
        <v>798</v>
      </c>
    </row>
    <row r="12" spans="2:7" ht="15.75">
      <c r="B12" s="73" t="s">
        <v>881</v>
      </c>
      <c r="C12" s="4" t="s">
        <v>882</v>
      </c>
      <c r="D12" s="27" t="s">
        <v>8</v>
      </c>
      <c r="E12" s="4" t="s">
        <v>170</v>
      </c>
      <c r="F12" s="4" t="s">
        <v>45</v>
      </c>
      <c r="G12" s="6" t="s">
        <v>883</v>
      </c>
    </row>
    <row r="13" spans="2:7" ht="15.75">
      <c r="B13" s="5" t="s">
        <v>935</v>
      </c>
      <c r="C13" s="4" t="s">
        <v>4861</v>
      </c>
      <c r="D13" s="27" t="s">
        <v>8</v>
      </c>
      <c r="E13" s="4" t="s">
        <v>937</v>
      </c>
      <c r="F13" s="4" t="s">
        <v>936</v>
      </c>
      <c r="G13" s="6" t="s">
        <v>938</v>
      </c>
    </row>
    <row r="14" spans="2:7" ht="15.75">
      <c r="B14" s="5" t="s">
        <v>1088</v>
      </c>
      <c r="C14" s="4" t="s">
        <v>1090</v>
      </c>
      <c r="D14" s="27" t="s">
        <v>8</v>
      </c>
      <c r="E14" s="4" t="s">
        <v>725</v>
      </c>
      <c r="F14" s="4" t="s">
        <v>1089</v>
      </c>
      <c r="G14" s="6" t="s">
        <v>1091</v>
      </c>
    </row>
    <row r="15" spans="2:7" ht="15.75">
      <c r="B15" s="5" t="s">
        <v>1277</v>
      </c>
      <c r="C15" s="4" t="s">
        <v>1280</v>
      </c>
      <c r="D15" s="27" t="s">
        <v>8</v>
      </c>
      <c r="E15" s="4" t="s">
        <v>1279</v>
      </c>
      <c r="F15" s="4" t="s">
        <v>1278</v>
      </c>
      <c r="G15" s="6" t="s">
        <v>1281</v>
      </c>
    </row>
    <row r="16" spans="2:7" ht="15.75">
      <c r="B16" s="5" t="s">
        <v>1461</v>
      </c>
      <c r="C16" s="4" t="s">
        <v>1023</v>
      </c>
      <c r="D16" s="27" t="s">
        <v>8</v>
      </c>
      <c r="E16" s="4" t="s">
        <v>1022</v>
      </c>
      <c r="F16" s="4" t="s">
        <v>1021</v>
      </c>
      <c r="G16" s="6" t="s">
        <v>1462</v>
      </c>
    </row>
    <row r="17" spans="2:7" ht="15.75">
      <c r="B17" s="5" t="s">
        <v>1496</v>
      </c>
      <c r="C17" s="4" t="s">
        <v>1498</v>
      </c>
      <c r="D17" s="27" t="s">
        <v>8</v>
      </c>
      <c r="E17" s="4" t="s">
        <v>505</v>
      </c>
      <c r="F17" s="4" t="s">
        <v>1497</v>
      </c>
      <c r="G17" s="6" t="s">
        <v>1499</v>
      </c>
    </row>
    <row r="18" spans="2:7" ht="15.75">
      <c r="B18" s="5" t="s">
        <v>1722</v>
      </c>
      <c r="C18" s="4" t="s">
        <v>1432</v>
      </c>
      <c r="D18" s="27" t="s">
        <v>8</v>
      </c>
      <c r="E18" s="4" t="s">
        <v>418</v>
      </c>
      <c r="F18" s="4" t="s">
        <v>1433</v>
      </c>
      <c r="G18" s="6" t="s">
        <v>1723</v>
      </c>
    </row>
    <row r="19" spans="2:7" ht="15.75">
      <c r="B19" s="5" t="s">
        <v>1767</v>
      </c>
      <c r="C19" s="4" t="s">
        <v>1770</v>
      </c>
      <c r="D19" s="27" t="s">
        <v>8</v>
      </c>
      <c r="E19" s="4" t="s">
        <v>1769</v>
      </c>
      <c r="F19" s="4" t="s">
        <v>1768</v>
      </c>
      <c r="G19" s="6" t="s">
        <v>1771</v>
      </c>
    </row>
    <row r="20" spans="2:7" ht="15.75">
      <c r="B20" s="5" t="s">
        <v>1959</v>
      </c>
      <c r="C20" s="4" t="s">
        <v>1962</v>
      </c>
      <c r="D20" s="27" t="s">
        <v>8</v>
      </c>
      <c r="E20" s="4" t="s">
        <v>1961</v>
      </c>
      <c r="F20" s="4" t="s">
        <v>1960</v>
      </c>
      <c r="G20" s="6" t="s">
        <v>1963</v>
      </c>
    </row>
    <row r="21" spans="2:7" ht="15.75">
      <c r="B21" s="5" t="s">
        <v>2035</v>
      </c>
      <c r="C21" s="4" t="s">
        <v>4862</v>
      </c>
      <c r="D21" s="27" t="s">
        <v>8</v>
      </c>
      <c r="E21" s="4" t="s">
        <v>32</v>
      </c>
      <c r="F21" s="4" t="s">
        <v>2036</v>
      </c>
      <c r="G21" s="6" t="s">
        <v>2037</v>
      </c>
    </row>
    <row r="22" spans="2:7" ht="15.75">
      <c r="B22" s="5" t="s">
        <v>2085</v>
      </c>
      <c r="C22" s="4" t="s">
        <v>2088</v>
      </c>
      <c r="D22" s="27" t="s">
        <v>8</v>
      </c>
      <c r="E22" s="4" t="s">
        <v>2087</v>
      </c>
      <c r="F22" s="4" t="s">
        <v>2086</v>
      </c>
      <c r="G22" s="6" t="s">
        <v>2089</v>
      </c>
    </row>
    <row r="23" spans="2:7" ht="15.75">
      <c r="B23" s="5" t="s">
        <v>2471</v>
      </c>
      <c r="C23" s="4" t="s">
        <v>1238</v>
      </c>
      <c r="D23" s="27" t="s">
        <v>8</v>
      </c>
      <c r="E23" s="4" t="s">
        <v>200</v>
      </c>
      <c r="F23" s="4" t="s">
        <v>1237</v>
      </c>
      <c r="G23" s="6" t="s">
        <v>2472</v>
      </c>
    </row>
    <row r="24" spans="2:7" ht="15.75">
      <c r="B24" s="5" t="s">
        <v>2561</v>
      </c>
      <c r="C24" s="4" t="s">
        <v>4289</v>
      </c>
      <c r="D24" s="27" t="s">
        <v>8</v>
      </c>
      <c r="E24" s="4" t="s">
        <v>2563</v>
      </c>
      <c r="F24" s="4" t="s">
        <v>2562</v>
      </c>
      <c r="G24" s="6" t="s">
        <v>2564</v>
      </c>
    </row>
    <row r="25" spans="2:7" ht="15.75">
      <c r="B25" s="5" t="s">
        <v>2708</v>
      </c>
      <c r="C25" s="4" t="s">
        <v>2279</v>
      </c>
      <c r="D25" s="27" t="s">
        <v>8</v>
      </c>
      <c r="E25" s="4" t="s">
        <v>2710</v>
      </c>
      <c r="F25" s="4" t="s">
        <v>2709</v>
      </c>
      <c r="G25" s="6" t="s">
        <v>2711</v>
      </c>
    </row>
    <row r="26" spans="2:7" ht="15.75">
      <c r="B26" s="5" t="s">
        <v>2802</v>
      </c>
      <c r="C26" s="4" t="s">
        <v>2804</v>
      </c>
      <c r="D26" s="27" t="s">
        <v>8</v>
      </c>
      <c r="E26" s="4" t="s">
        <v>1615</v>
      </c>
      <c r="F26" s="4" t="s">
        <v>2803</v>
      </c>
      <c r="G26" s="6" t="s">
        <v>2805</v>
      </c>
    </row>
    <row r="27" spans="2:7" ht="15.75">
      <c r="B27" s="5" t="s">
        <v>2921</v>
      </c>
      <c r="C27" s="4" t="s">
        <v>2922</v>
      </c>
      <c r="D27" s="27" t="s">
        <v>8</v>
      </c>
      <c r="E27" s="4" t="s">
        <v>572</v>
      </c>
      <c r="F27" s="4" t="s">
        <v>368</v>
      </c>
      <c r="G27" s="6" t="s">
        <v>2923</v>
      </c>
    </row>
    <row r="28" spans="2:7" ht="15.75">
      <c r="B28" s="5" t="s">
        <v>2929</v>
      </c>
      <c r="C28" s="4" t="s">
        <v>2932</v>
      </c>
      <c r="D28" s="27" t="s">
        <v>8</v>
      </c>
      <c r="E28" s="4" t="s">
        <v>2931</v>
      </c>
      <c r="F28" s="4" t="s">
        <v>2930</v>
      </c>
      <c r="G28" s="6" t="s">
        <v>2933</v>
      </c>
    </row>
    <row r="29" spans="2:7" ht="15.75">
      <c r="B29" s="5" t="s">
        <v>2975</v>
      </c>
      <c r="C29" s="4" t="s">
        <v>2977</v>
      </c>
      <c r="D29" s="27" t="s">
        <v>8</v>
      </c>
      <c r="E29" s="4" t="s">
        <v>649</v>
      </c>
      <c r="F29" s="4" t="s">
        <v>2976</v>
      </c>
      <c r="G29" s="6" t="s">
        <v>2978</v>
      </c>
    </row>
    <row r="30" spans="2:7" ht="15.75">
      <c r="B30" s="5" t="s">
        <v>3067</v>
      </c>
      <c r="C30" s="4" t="s">
        <v>3070</v>
      </c>
      <c r="D30" s="27" t="s">
        <v>8</v>
      </c>
      <c r="E30" s="4" t="s">
        <v>3069</v>
      </c>
      <c r="F30" s="4" t="s">
        <v>3068</v>
      </c>
      <c r="G30" s="6" t="s">
        <v>3071</v>
      </c>
    </row>
    <row r="31" spans="2:7" ht="15.75">
      <c r="B31" s="5" t="s">
        <v>3120</v>
      </c>
      <c r="C31" s="4" t="s">
        <v>3122</v>
      </c>
      <c r="D31" s="27" t="s">
        <v>8</v>
      </c>
      <c r="E31" s="4" t="s">
        <v>725</v>
      </c>
      <c r="F31" s="4" t="s">
        <v>3121</v>
      </c>
      <c r="G31" s="6" t="s">
        <v>3123</v>
      </c>
    </row>
    <row r="32" spans="2:7" ht="15.75">
      <c r="B32" s="5" t="s">
        <v>3261</v>
      </c>
      <c r="C32" s="4" t="s">
        <v>3263</v>
      </c>
      <c r="D32" s="27" t="s">
        <v>8</v>
      </c>
      <c r="E32" s="4" t="s">
        <v>2096</v>
      </c>
      <c r="F32" s="4" t="s">
        <v>3262</v>
      </c>
      <c r="G32" s="6" t="s">
        <v>3264</v>
      </c>
    </row>
    <row r="33" spans="2:7" ht="15.75">
      <c r="B33" s="5" t="s">
        <v>3421</v>
      </c>
      <c r="C33" s="4" t="s">
        <v>3188</v>
      </c>
      <c r="D33" s="27" t="s">
        <v>8</v>
      </c>
      <c r="E33" s="4" t="s">
        <v>477</v>
      </c>
      <c r="F33" s="4" t="s">
        <v>3422</v>
      </c>
      <c r="G33" s="6" t="s">
        <v>3423</v>
      </c>
    </row>
    <row r="34" spans="2:7" ht="15.75">
      <c r="B34" s="5" t="s">
        <v>3515</v>
      </c>
      <c r="C34" s="4" t="s">
        <v>3517</v>
      </c>
      <c r="D34" s="27" t="s">
        <v>8</v>
      </c>
      <c r="E34" s="4" t="s">
        <v>1101</v>
      </c>
      <c r="F34" s="4" t="s">
        <v>3516</v>
      </c>
      <c r="G34" s="6" t="s">
        <v>3518</v>
      </c>
    </row>
    <row r="35" spans="2:7" ht="15.75">
      <c r="B35" s="5" t="s">
        <v>3521</v>
      </c>
      <c r="C35" s="4" t="s">
        <v>2511</v>
      </c>
      <c r="D35" s="27" t="s">
        <v>8</v>
      </c>
      <c r="E35" s="4" t="s">
        <v>418</v>
      </c>
      <c r="F35" s="4" t="s">
        <v>2512</v>
      </c>
      <c r="G35" s="6" t="s">
        <v>3522</v>
      </c>
    </row>
    <row r="36" spans="2:7" ht="15.75">
      <c r="B36" s="5" t="s">
        <v>3558</v>
      </c>
      <c r="C36" s="4" t="s">
        <v>3561</v>
      </c>
      <c r="D36" s="27" t="s">
        <v>8</v>
      </c>
      <c r="E36" s="4" t="s">
        <v>3560</v>
      </c>
      <c r="F36" s="4" t="s">
        <v>3559</v>
      </c>
      <c r="G36" s="6" t="s">
        <v>3562</v>
      </c>
    </row>
    <row r="37" spans="2:7" ht="15.75">
      <c r="B37" s="5" t="s">
        <v>3634</v>
      </c>
      <c r="C37" s="4" t="s">
        <v>3637</v>
      </c>
      <c r="D37" s="27" t="s">
        <v>8</v>
      </c>
      <c r="E37" s="4" t="s">
        <v>3636</v>
      </c>
      <c r="F37" s="4" t="s">
        <v>3635</v>
      </c>
      <c r="G37" s="6" t="s">
        <v>3638</v>
      </c>
    </row>
    <row r="38" spans="2:7" ht="15.75">
      <c r="B38" s="5" t="s">
        <v>3830</v>
      </c>
      <c r="C38" s="4" t="s">
        <v>4855</v>
      </c>
      <c r="D38" s="27" t="s">
        <v>8</v>
      </c>
      <c r="E38" s="4" t="s">
        <v>2008</v>
      </c>
      <c r="F38" s="4" t="s">
        <v>3831</v>
      </c>
      <c r="G38" s="6" t="s">
        <v>3832</v>
      </c>
    </row>
    <row r="39" spans="2:7" ht="15.75">
      <c r="B39" s="5" t="s">
        <v>3850</v>
      </c>
      <c r="C39" s="4" t="s">
        <v>381</v>
      </c>
      <c r="D39" s="27" t="s">
        <v>8</v>
      </c>
      <c r="E39" s="4" t="s">
        <v>37</v>
      </c>
      <c r="F39" s="4" t="s">
        <v>1245</v>
      </c>
      <c r="G39" s="6" t="s">
        <v>3851</v>
      </c>
    </row>
    <row r="40" spans="2:7" ht="15.75">
      <c r="B40" s="5" t="s">
        <v>3913</v>
      </c>
      <c r="C40" s="4" t="s">
        <v>3916</v>
      </c>
      <c r="D40" s="27" t="s">
        <v>8</v>
      </c>
      <c r="E40" s="4" t="s">
        <v>3915</v>
      </c>
      <c r="F40" s="4" t="s">
        <v>3914</v>
      </c>
      <c r="G40" s="6" t="s">
        <v>3917</v>
      </c>
    </row>
    <row r="41" spans="2:7" ht="15.75">
      <c r="B41" s="5" t="s">
        <v>4081</v>
      </c>
      <c r="C41" s="4" t="s">
        <v>4083</v>
      </c>
      <c r="D41" s="27" t="s">
        <v>8</v>
      </c>
      <c r="E41" s="4" t="s">
        <v>453</v>
      </c>
      <c r="F41" s="4" t="s">
        <v>4082</v>
      </c>
      <c r="G41" s="6" t="s">
        <v>4084</v>
      </c>
    </row>
    <row r="42" spans="2:7" ht="15.75">
      <c r="B42" s="5" t="s">
        <v>4172</v>
      </c>
      <c r="C42" s="4" t="s">
        <v>4175</v>
      </c>
      <c r="D42" s="27" t="s">
        <v>8</v>
      </c>
      <c r="E42" s="4" t="s">
        <v>4174</v>
      </c>
      <c r="F42" s="4" t="s">
        <v>4173</v>
      </c>
      <c r="G42" s="6" t="s">
        <v>4176</v>
      </c>
    </row>
    <row r="43" spans="2:7" ht="15.75">
      <c r="B43" s="5" t="s">
        <v>4446</v>
      </c>
      <c r="C43" s="4" t="s">
        <v>4448</v>
      </c>
      <c r="D43" s="27" t="s">
        <v>8</v>
      </c>
      <c r="E43" s="4" t="s">
        <v>175</v>
      </c>
      <c r="F43" s="4" t="s">
        <v>4447</v>
      </c>
      <c r="G43" s="6" t="s">
        <v>4449</v>
      </c>
    </row>
    <row r="44" spans="2:7" ht="15.75">
      <c r="B44" s="5" t="s">
        <v>4569</v>
      </c>
      <c r="C44" s="4" t="s">
        <v>4571</v>
      </c>
      <c r="D44" s="27" t="s">
        <v>8</v>
      </c>
      <c r="E44" s="4" t="s">
        <v>3627</v>
      </c>
      <c r="F44" s="4" t="s">
        <v>4570</v>
      </c>
      <c r="G44" s="6" t="s">
        <v>4572</v>
      </c>
    </row>
    <row r="45" spans="2:7" ht="15.75">
      <c r="B45" s="5" t="s">
        <v>4700</v>
      </c>
      <c r="C45" s="4" t="s">
        <v>4702</v>
      </c>
      <c r="D45" s="27" t="s">
        <v>8</v>
      </c>
      <c r="E45" s="4" t="s">
        <v>27</v>
      </c>
      <c r="F45" s="4" t="s">
        <v>4701</v>
      </c>
      <c r="G45" s="6" t="s">
        <v>4703</v>
      </c>
    </row>
    <row r="46" spans="2:7" ht="15.75">
      <c r="B46" s="5" t="s">
        <v>20</v>
      </c>
      <c r="C46" s="4" t="s">
        <v>23</v>
      </c>
      <c r="D46" s="28" t="s">
        <v>4844</v>
      </c>
      <c r="E46" s="4" t="s">
        <v>22</v>
      </c>
      <c r="F46" s="4" t="s">
        <v>21</v>
      </c>
      <c r="G46" s="6" t="s">
        <v>24</v>
      </c>
    </row>
    <row r="47" spans="2:7" ht="15.75">
      <c r="B47" s="5" t="s">
        <v>3091</v>
      </c>
      <c r="C47" s="4" t="s">
        <v>3093</v>
      </c>
      <c r="D47" s="28" t="s">
        <v>4844</v>
      </c>
      <c r="E47" s="4" t="s">
        <v>1343</v>
      </c>
      <c r="F47" s="4" t="s">
        <v>3092</v>
      </c>
      <c r="G47" s="6" t="s">
        <v>3094</v>
      </c>
    </row>
    <row r="48" spans="2:7" ht="15.75">
      <c r="B48" s="5" t="s">
        <v>168</v>
      </c>
      <c r="C48" s="4" t="s">
        <v>171</v>
      </c>
      <c r="D48" s="29" t="s">
        <v>10</v>
      </c>
      <c r="E48" s="4" t="s">
        <v>170</v>
      </c>
      <c r="F48" s="4" t="s">
        <v>169</v>
      </c>
      <c r="G48" s="6" t="s">
        <v>172</v>
      </c>
    </row>
    <row r="49" spans="2:7" ht="15.75">
      <c r="B49" s="5" t="s">
        <v>257</v>
      </c>
      <c r="C49" s="4" t="s">
        <v>260</v>
      </c>
      <c r="D49" s="29" t="s">
        <v>10</v>
      </c>
      <c r="E49" s="4" t="s">
        <v>259</v>
      </c>
      <c r="F49" s="4" t="s">
        <v>258</v>
      </c>
      <c r="G49" s="6" t="s">
        <v>261</v>
      </c>
    </row>
    <row r="50" spans="2:7" ht="15.75">
      <c r="B50" s="5" t="s">
        <v>855</v>
      </c>
      <c r="C50" s="4" t="s">
        <v>858</v>
      </c>
      <c r="D50" s="29" t="s">
        <v>10</v>
      </c>
      <c r="E50" s="4" t="s">
        <v>857</v>
      </c>
      <c r="F50" s="4" t="s">
        <v>856</v>
      </c>
      <c r="G50" s="6" t="s">
        <v>859</v>
      </c>
    </row>
    <row r="51" spans="2:7" ht="15.75">
      <c r="B51" s="5" t="s">
        <v>974</v>
      </c>
      <c r="C51" s="4" t="s">
        <v>976</v>
      </c>
      <c r="D51" s="29" t="s">
        <v>10</v>
      </c>
      <c r="E51" s="4" t="s">
        <v>74</v>
      </c>
      <c r="F51" s="4" t="s">
        <v>975</v>
      </c>
      <c r="G51" s="6" t="s">
        <v>977</v>
      </c>
    </row>
    <row r="52" spans="2:7" ht="15.75">
      <c r="B52" s="5" t="s">
        <v>999</v>
      </c>
      <c r="C52" s="4" t="s">
        <v>1000</v>
      </c>
      <c r="D52" s="29" t="s">
        <v>10</v>
      </c>
      <c r="E52" s="4" t="s">
        <v>988</v>
      </c>
      <c r="F52" s="4" t="s">
        <v>37</v>
      </c>
      <c r="G52" s="6" t="s">
        <v>1001</v>
      </c>
    </row>
    <row r="53" spans="2:7" ht="15.75">
      <c r="B53" s="5" t="s">
        <v>1444</v>
      </c>
      <c r="C53" s="4" t="s">
        <v>4856</v>
      </c>
      <c r="D53" s="29" t="s">
        <v>10</v>
      </c>
      <c r="E53" s="4" t="s">
        <v>1446</v>
      </c>
      <c r="F53" s="4" t="s">
        <v>1445</v>
      </c>
      <c r="G53" s="6" t="s">
        <v>1447</v>
      </c>
    </row>
    <row r="54" spans="2:7" ht="15.75">
      <c r="B54" s="5" t="s">
        <v>1520</v>
      </c>
      <c r="C54" s="4" t="s">
        <v>1522</v>
      </c>
      <c r="D54" s="29" t="s">
        <v>10</v>
      </c>
      <c r="E54" s="4" t="s">
        <v>1521</v>
      </c>
      <c r="F54" s="4" t="s">
        <v>1433</v>
      </c>
      <c r="G54" s="6" t="s">
        <v>1523</v>
      </c>
    </row>
    <row r="55" spans="2:7" ht="15.75">
      <c r="B55" s="5" t="s">
        <v>2081</v>
      </c>
      <c r="C55" s="4" t="s">
        <v>1097</v>
      </c>
      <c r="D55" s="29" t="s">
        <v>10</v>
      </c>
      <c r="E55" s="4" t="s">
        <v>2083</v>
      </c>
      <c r="F55" s="4" t="s">
        <v>2082</v>
      </c>
      <c r="G55" s="6" t="s">
        <v>2084</v>
      </c>
    </row>
    <row r="56" spans="2:7" ht="15.75">
      <c r="B56" s="5" t="s">
        <v>2258</v>
      </c>
      <c r="C56" s="4" t="s">
        <v>4857</v>
      </c>
      <c r="D56" s="29" t="s">
        <v>10</v>
      </c>
      <c r="E56" s="4" t="s">
        <v>2260</v>
      </c>
      <c r="F56" s="4" t="s">
        <v>2259</v>
      </c>
      <c r="G56" s="6" t="s">
        <v>2261</v>
      </c>
    </row>
    <row r="57" spans="2:7" ht="15.75">
      <c r="B57" s="5" t="s">
        <v>2306</v>
      </c>
      <c r="C57" s="4" t="s">
        <v>2309</v>
      </c>
      <c r="D57" s="29" t="s">
        <v>10</v>
      </c>
      <c r="E57" s="4" t="s">
        <v>2308</v>
      </c>
      <c r="F57" s="4" t="s">
        <v>2307</v>
      </c>
      <c r="G57" s="6" t="s">
        <v>2310</v>
      </c>
    </row>
    <row r="58" spans="2:7" ht="15.75">
      <c r="B58" s="5" t="s">
        <v>2361</v>
      </c>
      <c r="C58" s="4" t="s">
        <v>2364</v>
      </c>
      <c r="D58" s="29" t="s">
        <v>10</v>
      </c>
      <c r="E58" s="4" t="s">
        <v>2363</v>
      </c>
      <c r="F58" s="4" t="s">
        <v>2362</v>
      </c>
      <c r="G58" s="6" t="s">
        <v>2365</v>
      </c>
    </row>
    <row r="59" spans="2:7" ht="15.75">
      <c r="B59" s="5" t="s">
        <v>2398</v>
      </c>
      <c r="C59" s="4" t="s">
        <v>47</v>
      </c>
      <c r="D59" s="29" t="s">
        <v>10</v>
      </c>
      <c r="E59" s="4" t="s">
        <v>2281</v>
      </c>
      <c r="F59" s="4" t="s">
        <v>2280</v>
      </c>
      <c r="G59" s="6" t="s">
        <v>2399</v>
      </c>
    </row>
    <row r="60" spans="2:7" ht="15.75">
      <c r="B60" s="5" t="s">
        <v>2662</v>
      </c>
      <c r="C60" s="4" t="s">
        <v>2665</v>
      </c>
      <c r="D60" s="29" t="s">
        <v>10</v>
      </c>
      <c r="E60" s="4" t="s">
        <v>2664</v>
      </c>
      <c r="F60" s="4" t="s">
        <v>2663</v>
      </c>
      <c r="G60" s="6" t="s">
        <v>2666</v>
      </c>
    </row>
    <row r="61" spans="2:7" ht="15.75">
      <c r="B61" s="5" t="s">
        <v>2743</v>
      </c>
      <c r="C61" s="4" t="s">
        <v>47</v>
      </c>
      <c r="D61" s="29" t="s">
        <v>10</v>
      </c>
      <c r="E61" s="4" t="s">
        <v>2745</v>
      </c>
      <c r="F61" s="4" t="s">
        <v>2744</v>
      </c>
      <c r="G61" s="6" t="s">
        <v>2746</v>
      </c>
    </row>
    <row r="62" spans="2:7" ht="15.75">
      <c r="B62" s="5" t="s">
        <v>2863</v>
      </c>
      <c r="C62" s="4" t="s">
        <v>4858</v>
      </c>
      <c r="D62" s="29" t="s">
        <v>10</v>
      </c>
      <c r="E62" s="4" t="s">
        <v>2865</v>
      </c>
      <c r="F62" s="4" t="s">
        <v>2864</v>
      </c>
      <c r="G62" s="6" t="s">
        <v>2866</v>
      </c>
    </row>
    <row r="63" spans="2:7" ht="15.75">
      <c r="B63" s="5" t="s">
        <v>3289</v>
      </c>
      <c r="C63" s="4" t="s">
        <v>47</v>
      </c>
      <c r="D63" s="29" t="s">
        <v>10</v>
      </c>
      <c r="E63" s="4" t="s">
        <v>3291</v>
      </c>
      <c r="F63" s="4" t="s">
        <v>3290</v>
      </c>
      <c r="G63" s="6" t="s">
        <v>3292</v>
      </c>
    </row>
    <row r="64" spans="2:7" ht="15.75">
      <c r="B64" s="5" t="s">
        <v>3982</v>
      </c>
      <c r="C64" s="4" t="s">
        <v>3983</v>
      </c>
      <c r="D64" s="29" t="s">
        <v>10</v>
      </c>
      <c r="E64" s="4" t="s">
        <v>3390</v>
      </c>
      <c r="F64" s="4" t="s">
        <v>3389</v>
      </c>
      <c r="G64" s="6" t="s">
        <v>3984</v>
      </c>
    </row>
    <row r="65" spans="2:7" ht="15.75">
      <c r="B65" s="5" t="s">
        <v>4186</v>
      </c>
      <c r="C65" s="4" t="s">
        <v>47</v>
      </c>
      <c r="D65" s="29" t="s">
        <v>10</v>
      </c>
      <c r="E65" s="4" t="s">
        <v>752</v>
      </c>
      <c r="F65" s="4" t="s">
        <v>3294</v>
      </c>
      <c r="G65" s="6" t="s">
        <v>4187</v>
      </c>
    </row>
    <row r="66" spans="2:7" ht="15.75">
      <c r="B66" s="5" t="s">
        <v>4367</v>
      </c>
      <c r="C66" s="4" t="s">
        <v>4370</v>
      </c>
      <c r="D66" s="29" t="s">
        <v>10</v>
      </c>
      <c r="E66" s="4" t="s">
        <v>4369</v>
      </c>
      <c r="F66" s="4" t="s">
        <v>4368</v>
      </c>
      <c r="G66" s="6" t="s">
        <v>4371</v>
      </c>
    </row>
    <row r="67" spans="2:7" ht="15.75">
      <c r="B67" s="5" t="s">
        <v>4490</v>
      </c>
      <c r="C67" s="4" t="s">
        <v>4493</v>
      </c>
      <c r="D67" s="29" t="s">
        <v>10</v>
      </c>
      <c r="E67" s="4" t="s">
        <v>4492</v>
      </c>
      <c r="F67" s="4" t="s">
        <v>4491</v>
      </c>
      <c r="G67" s="6" t="s">
        <v>4494</v>
      </c>
    </row>
    <row r="68" spans="2:7" ht="15.75">
      <c r="B68" s="5" t="s">
        <v>4495</v>
      </c>
      <c r="C68" s="4" t="s">
        <v>4497</v>
      </c>
      <c r="D68" s="29" t="s">
        <v>10</v>
      </c>
      <c r="E68" s="4" t="s">
        <v>1203</v>
      </c>
      <c r="F68" s="4" t="s">
        <v>4496</v>
      </c>
      <c r="G68" s="6" t="s">
        <v>4498</v>
      </c>
    </row>
    <row r="69" spans="2:7" ht="15.75">
      <c r="B69" s="5" t="s">
        <v>4679</v>
      </c>
      <c r="C69" s="4" t="s">
        <v>47</v>
      </c>
      <c r="D69" s="29" t="s">
        <v>10</v>
      </c>
      <c r="E69" s="4" t="s">
        <v>547</v>
      </c>
      <c r="F69" s="4" t="s">
        <v>4680</v>
      </c>
      <c r="G69" s="6" t="s">
        <v>4681</v>
      </c>
    </row>
    <row r="70" spans="2:7" ht="15.75">
      <c r="B70" s="7" t="s">
        <v>816</v>
      </c>
      <c r="C70" s="8" t="s">
        <v>818</v>
      </c>
      <c r="D70" s="32" t="s">
        <v>4845</v>
      </c>
      <c r="E70" s="8" t="s">
        <v>27</v>
      </c>
      <c r="F70" s="8" t="s">
        <v>817</v>
      </c>
      <c r="G70" s="9" t="s">
        <v>819</v>
      </c>
    </row>
    <row r="71" s="30" customFormat="1" ht="15.75">
      <c r="C71" s="31"/>
    </row>
    <row r="72" s="30" customFormat="1" ht="15.75">
      <c r="C72" s="31"/>
    </row>
    <row r="73" s="30" customFormat="1" ht="15.75">
      <c r="C73" s="31"/>
    </row>
    <row r="74" s="30" customFormat="1" ht="15.75">
      <c r="C74" s="31"/>
    </row>
    <row r="75" s="30" customFormat="1" ht="15.75">
      <c r="C75" s="31"/>
    </row>
    <row r="76" s="30" customFormat="1" ht="15.75">
      <c r="C76" s="31"/>
    </row>
    <row r="77" s="30" customFormat="1" ht="15.75">
      <c r="C77" s="31"/>
    </row>
    <row r="78" s="30" customFormat="1" ht="15.75">
      <c r="C78" s="31"/>
    </row>
    <row r="79" s="30" customFormat="1" ht="15.75">
      <c r="C79" s="31"/>
    </row>
    <row r="80" s="30" customFormat="1" ht="15.75">
      <c r="C80" s="31"/>
    </row>
    <row r="81" s="30" customFormat="1" ht="15.75">
      <c r="C81" s="31"/>
    </row>
    <row r="82" s="30" customFormat="1" ht="15.75">
      <c r="C82" s="31"/>
    </row>
    <row r="83" s="30" customFormat="1" ht="15.75">
      <c r="C83" s="31"/>
    </row>
    <row r="84" s="30" customFormat="1" ht="15.75">
      <c r="C84" s="31"/>
    </row>
    <row r="85" s="30" customFormat="1" ht="15.75">
      <c r="C85" s="31"/>
    </row>
    <row r="86" s="30" customFormat="1" ht="15.75">
      <c r="C86" s="31"/>
    </row>
    <row r="87" s="30" customFormat="1" ht="15.75">
      <c r="C87" s="31"/>
    </row>
    <row r="88" s="30" customFormat="1" ht="15.75">
      <c r="C88" s="31"/>
    </row>
    <row r="89" s="30" customFormat="1" ht="15.75">
      <c r="C89" s="31"/>
    </row>
    <row r="90" s="30" customFormat="1" ht="15.75">
      <c r="C90" s="31"/>
    </row>
    <row r="91" s="30" customFormat="1" ht="15.75">
      <c r="C91" s="31"/>
    </row>
    <row r="92" s="30" customFormat="1" ht="15.75">
      <c r="C92" s="31"/>
    </row>
    <row r="93" s="30" customFormat="1" ht="15.75">
      <c r="C93" s="31"/>
    </row>
    <row r="94" s="30" customFormat="1" ht="15.75">
      <c r="C94" s="31"/>
    </row>
    <row r="95" s="30" customFormat="1" ht="15.75">
      <c r="C95" s="31"/>
    </row>
    <row r="96" s="30" customFormat="1" ht="15.75">
      <c r="C96" s="31"/>
    </row>
    <row r="97" s="30" customFormat="1" ht="15.75">
      <c r="C97" s="31"/>
    </row>
    <row r="98" s="30" customFormat="1" ht="15.75">
      <c r="C98" s="31"/>
    </row>
    <row r="99" s="30" customFormat="1" ht="15.75">
      <c r="C99" s="31"/>
    </row>
    <row r="100" s="30" customFormat="1" ht="15.75">
      <c r="C100" s="31"/>
    </row>
    <row r="101" s="30" customFormat="1" ht="15.75">
      <c r="C101" s="31"/>
    </row>
    <row r="102" s="30" customFormat="1" ht="15.75">
      <c r="C102" s="31"/>
    </row>
    <row r="103" s="30" customFormat="1" ht="15.75">
      <c r="C103" s="31"/>
    </row>
    <row r="104" s="30" customFormat="1" ht="15.75">
      <c r="C104" s="31"/>
    </row>
    <row r="105" s="30" customFormat="1" ht="15.75">
      <c r="C105" s="31"/>
    </row>
    <row r="106" s="30" customFormat="1" ht="15.75">
      <c r="C106" s="31"/>
    </row>
    <row r="107" s="30" customFormat="1" ht="15.75">
      <c r="C107" s="31"/>
    </row>
    <row r="108" s="30" customFormat="1" ht="15.75">
      <c r="C108" s="31"/>
    </row>
    <row r="109" s="30" customFormat="1" ht="15.75">
      <c r="C109" s="31"/>
    </row>
    <row r="110" s="30" customFormat="1" ht="15.75">
      <c r="C110" s="31"/>
    </row>
    <row r="111" s="30" customFormat="1" ht="15.75">
      <c r="C111" s="31"/>
    </row>
    <row r="112" s="30" customFormat="1" ht="15.75">
      <c r="C112" s="31"/>
    </row>
    <row r="113" s="30" customFormat="1" ht="15.75">
      <c r="C113" s="31"/>
    </row>
    <row r="114" s="30" customFormat="1" ht="15.75">
      <c r="C114" s="31"/>
    </row>
    <row r="115" s="30" customFormat="1" ht="15.75">
      <c r="C115" s="31"/>
    </row>
    <row r="116" s="30" customFormat="1" ht="15.75">
      <c r="C116" s="31"/>
    </row>
    <row r="117" s="30" customFormat="1" ht="15.75">
      <c r="C117" s="31"/>
    </row>
    <row r="118" s="30" customFormat="1" ht="15.75">
      <c r="C118" s="31"/>
    </row>
    <row r="119" s="30" customFormat="1" ht="15.75">
      <c r="C119" s="31"/>
    </row>
    <row r="120" s="30" customFormat="1" ht="15.75">
      <c r="C120" s="31"/>
    </row>
    <row r="121" s="30" customFormat="1" ht="15.75">
      <c r="C121" s="31"/>
    </row>
    <row r="122" s="30" customFormat="1" ht="15.75">
      <c r="C122" s="31"/>
    </row>
    <row r="123" s="30" customFormat="1" ht="15.75">
      <c r="C123" s="31"/>
    </row>
    <row r="124" s="30" customFormat="1" ht="15.75">
      <c r="C124" s="31"/>
    </row>
    <row r="125" s="30" customFormat="1" ht="15.75">
      <c r="C125" s="31"/>
    </row>
    <row r="126" s="30" customFormat="1" ht="15.75">
      <c r="C126" s="31"/>
    </row>
    <row r="127" s="30" customFormat="1" ht="15.75">
      <c r="C127" s="31"/>
    </row>
    <row r="128" s="30" customFormat="1" ht="15.75">
      <c r="C128" s="31"/>
    </row>
    <row r="129" s="30" customFormat="1" ht="15.75">
      <c r="C129" s="31"/>
    </row>
    <row r="130" s="30" customFormat="1" ht="15.75">
      <c r="C130" s="31"/>
    </row>
    <row r="131" s="30" customFormat="1" ht="15.75">
      <c r="C131" s="31"/>
    </row>
    <row r="132" s="30" customFormat="1" ht="15.75">
      <c r="C132" s="31"/>
    </row>
    <row r="133" s="30" customFormat="1" ht="15.75">
      <c r="C133" s="31"/>
    </row>
    <row r="134" s="30" customFormat="1" ht="15.75">
      <c r="C134" s="31"/>
    </row>
    <row r="135" s="30" customFormat="1" ht="15.75">
      <c r="C135" s="31"/>
    </row>
    <row r="136" s="30" customFormat="1" ht="15.75">
      <c r="C136" s="31"/>
    </row>
    <row r="137" s="30" customFormat="1" ht="15.75">
      <c r="C137" s="31"/>
    </row>
    <row r="138" s="30" customFormat="1" ht="15.75">
      <c r="C138" s="31"/>
    </row>
    <row r="139" s="30" customFormat="1" ht="15.75">
      <c r="C139" s="31"/>
    </row>
    <row r="140" s="30" customFormat="1" ht="15.75">
      <c r="C140" s="31"/>
    </row>
    <row r="141" s="30" customFormat="1" ht="15.75">
      <c r="C141" s="31"/>
    </row>
    <row r="142" s="30" customFormat="1" ht="15.75">
      <c r="C142" s="31"/>
    </row>
    <row r="143" s="30" customFormat="1" ht="15.75">
      <c r="C143" s="31"/>
    </row>
    <row r="144" s="30" customFormat="1" ht="15.75">
      <c r="C144" s="31"/>
    </row>
    <row r="145" s="30" customFormat="1" ht="15.75">
      <c r="C145" s="31"/>
    </row>
    <row r="146" s="30" customFormat="1" ht="15.75">
      <c r="C146" s="31"/>
    </row>
    <row r="147" s="30" customFormat="1" ht="15.75">
      <c r="C147" s="31"/>
    </row>
    <row r="148" s="30" customFormat="1" ht="15.75">
      <c r="C148" s="31"/>
    </row>
    <row r="149" s="30" customFormat="1" ht="15.75">
      <c r="C149" s="31"/>
    </row>
    <row r="150" s="30" customFormat="1" ht="15.75">
      <c r="C150" s="31"/>
    </row>
    <row r="151" s="30" customFormat="1" ht="15.75">
      <c r="C151" s="31"/>
    </row>
    <row r="152" s="30" customFormat="1" ht="15.75">
      <c r="C152" s="31"/>
    </row>
    <row r="153" s="30" customFormat="1" ht="15.75">
      <c r="C153" s="31"/>
    </row>
    <row r="154" s="30" customFormat="1" ht="15.75">
      <c r="C154" s="31"/>
    </row>
    <row r="155" s="30" customFormat="1" ht="15.75">
      <c r="C155" s="31"/>
    </row>
    <row r="156" s="30" customFormat="1" ht="15.75">
      <c r="C156" s="31"/>
    </row>
    <row r="157" s="30" customFormat="1" ht="15.75">
      <c r="C157" s="31"/>
    </row>
    <row r="158" s="30" customFormat="1" ht="15.75">
      <c r="C158" s="31"/>
    </row>
    <row r="159" s="30" customFormat="1" ht="15.75">
      <c r="C159" s="31"/>
    </row>
    <row r="160" s="30" customFormat="1" ht="15.75">
      <c r="C160" s="31"/>
    </row>
    <row r="161" s="30" customFormat="1" ht="15.75">
      <c r="C161" s="31"/>
    </row>
    <row r="162" s="30" customFormat="1" ht="15.75">
      <c r="C162" s="31"/>
    </row>
    <row r="163" s="30" customFormat="1" ht="15.75">
      <c r="C163" s="31"/>
    </row>
    <row r="164" s="30" customFormat="1" ht="15.75">
      <c r="C164" s="31"/>
    </row>
    <row r="165" s="30" customFormat="1" ht="15.75">
      <c r="C165" s="31"/>
    </row>
    <row r="166" s="30" customFormat="1" ht="15.75">
      <c r="C166" s="31"/>
    </row>
    <row r="167" s="30" customFormat="1" ht="15.75">
      <c r="C167" s="31"/>
    </row>
    <row r="168" s="30" customFormat="1" ht="15.75">
      <c r="C168" s="31"/>
    </row>
    <row r="169" s="30" customFormat="1" ht="15.75">
      <c r="C169" s="31"/>
    </row>
    <row r="170" s="30" customFormat="1" ht="15.75">
      <c r="C170" s="31"/>
    </row>
    <row r="171" s="30" customFormat="1" ht="15.75">
      <c r="C171" s="31"/>
    </row>
    <row r="172" s="30" customFormat="1" ht="15.75">
      <c r="C172" s="31"/>
    </row>
    <row r="173" s="30" customFormat="1" ht="15.75">
      <c r="C173" s="31"/>
    </row>
    <row r="174" s="30" customFormat="1" ht="15.75">
      <c r="C174" s="31"/>
    </row>
    <row r="175" s="30" customFormat="1" ht="15.75">
      <c r="C175" s="31"/>
    </row>
    <row r="176" s="30" customFormat="1" ht="15.75">
      <c r="C176" s="31"/>
    </row>
    <row r="177" s="30" customFormat="1" ht="15.75">
      <c r="C177" s="31"/>
    </row>
    <row r="178" s="30" customFormat="1" ht="15.75">
      <c r="C178" s="31"/>
    </row>
    <row r="179" s="30" customFormat="1" ht="15.75">
      <c r="C179" s="31"/>
    </row>
    <row r="180" s="30" customFormat="1" ht="15.75">
      <c r="C180" s="31"/>
    </row>
    <row r="181" s="30" customFormat="1" ht="15.75">
      <c r="C181" s="31"/>
    </row>
    <row r="182" s="30" customFormat="1" ht="15.75">
      <c r="C182" s="31"/>
    </row>
    <row r="183" s="30" customFormat="1" ht="15.75">
      <c r="C183" s="31"/>
    </row>
    <row r="184" s="30" customFormat="1" ht="15.75">
      <c r="C184" s="31"/>
    </row>
    <row r="185" s="30" customFormat="1" ht="15.75">
      <c r="C185" s="31"/>
    </row>
    <row r="186" s="30" customFormat="1" ht="15.75">
      <c r="C186" s="31"/>
    </row>
    <row r="187" s="30" customFormat="1" ht="15.75">
      <c r="C187" s="31"/>
    </row>
    <row r="188" s="30" customFormat="1" ht="15.75">
      <c r="C188" s="31"/>
    </row>
    <row r="189" s="30" customFormat="1" ht="15.75">
      <c r="C189" s="31"/>
    </row>
    <row r="190" s="30" customFormat="1" ht="15.75">
      <c r="C190" s="31"/>
    </row>
    <row r="191" s="30" customFormat="1" ht="15.75">
      <c r="C191" s="31"/>
    </row>
    <row r="192" s="30" customFormat="1" ht="15.75">
      <c r="C192" s="31"/>
    </row>
    <row r="193" s="30" customFormat="1" ht="15.75">
      <c r="C193" s="31"/>
    </row>
    <row r="194" s="30" customFormat="1" ht="15.75">
      <c r="C194" s="31"/>
    </row>
    <row r="195" s="30" customFormat="1" ht="15.75">
      <c r="C195" s="31"/>
    </row>
    <row r="196" s="30" customFormat="1" ht="15.75">
      <c r="C196" s="31"/>
    </row>
    <row r="197" s="30" customFormat="1" ht="15.75">
      <c r="C197" s="31"/>
    </row>
    <row r="198" s="30" customFormat="1" ht="15.75">
      <c r="C198" s="31"/>
    </row>
    <row r="199" s="30" customFormat="1" ht="15.75">
      <c r="C199" s="31"/>
    </row>
    <row r="200" s="30" customFormat="1" ht="15.75">
      <c r="C200" s="31"/>
    </row>
    <row r="201" s="30" customFormat="1" ht="15.75">
      <c r="C201" s="31"/>
    </row>
    <row r="202" s="30" customFormat="1" ht="15.75">
      <c r="C202" s="31"/>
    </row>
    <row r="203" s="30" customFormat="1" ht="15.75">
      <c r="C203" s="31"/>
    </row>
    <row r="204" s="30" customFormat="1" ht="15.75">
      <c r="C204" s="31"/>
    </row>
    <row r="205" s="30" customFormat="1" ht="15.75">
      <c r="C205" s="31"/>
    </row>
    <row r="206" s="30" customFormat="1" ht="15.75">
      <c r="C206" s="31"/>
    </row>
    <row r="207" s="30" customFormat="1" ht="15.75">
      <c r="C207" s="31"/>
    </row>
    <row r="208" s="30" customFormat="1" ht="15.75">
      <c r="C208" s="31"/>
    </row>
    <row r="209" s="30" customFormat="1" ht="15.75">
      <c r="C209" s="31"/>
    </row>
    <row r="210" s="30" customFormat="1" ht="15.75">
      <c r="C210" s="31"/>
    </row>
    <row r="211" s="30" customFormat="1" ht="15.75">
      <c r="C211" s="31"/>
    </row>
    <row r="212" s="30" customFormat="1" ht="15.75">
      <c r="C212" s="31"/>
    </row>
    <row r="213" s="30" customFormat="1" ht="15.75">
      <c r="C213" s="31"/>
    </row>
    <row r="214" s="30" customFormat="1" ht="15.75">
      <c r="C214" s="31"/>
    </row>
    <row r="215" s="30" customFormat="1" ht="15.75">
      <c r="C215" s="31"/>
    </row>
    <row r="216" s="30" customFormat="1" ht="15.75">
      <c r="C216" s="31"/>
    </row>
    <row r="217" s="30" customFormat="1" ht="15.75">
      <c r="C217" s="31"/>
    </row>
    <row r="218" s="30" customFormat="1" ht="15.75">
      <c r="C218" s="31"/>
    </row>
    <row r="219" s="30" customFormat="1" ht="15.75">
      <c r="C219" s="31"/>
    </row>
    <row r="220" s="30" customFormat="1" ht="15.75">
      <c r="C220" s="31"/>
    </row>
    <row r="221" s="30" customFormat="1" ht="15.75">
      <c r="C221" s="31"/>
    </row>
    <row r="222" s="30" customFormat="1" ht="15.75">
      <c r="C222" s="31"/>
    </row>
    <row r="223" s="30" customFormat="1" ht="15.75">
      <c r="C223" s="31"/>
    </row>
    <row r="224" s="30" customFormat="1" ht="15.75">
      <c r="C224" s="31"/>
    </row>
    <row r="225" s="30" customFormat="1" ht="15.75">
      <c r="C225" s="31"/>
    </row>
    <row r="226" s="30" customFormat="1" ht="15.75">
      <c r="C226" s="31"/>
    </row>
    <row r="227" s="30" customFormat="1" ht="15.75">
      <c r="C227" s="31"/>
    </row>
    <row r="228" s="30" customFormat="1" ht="15.75">
      <c r="C228" s="31"/>
    </row>
    <row r="229" s="30" customFormat="1" ht="15.75">
      <c r="C229" s="31"/>
    </row>
    <row r="230" s="30" customFormat="1" ht="15.75">
      <c r="C230" s="31"/>
    </row>
    <row r="231" s="30" customFormat="1" ht="15.75">
      <c r="C231" s="31"/>
    </row>
    <row r="232" s="30" customFormat="1" ht="15.75">
      <c r="C232" s="31"/>
    </row>
    <row r="233" s="30" customFormat="1" ht="15.75">
      <c r="C233" s="31"/>
    </row>
    <row r="234" s="30" customFormat="1" ht="15.75">
      <c r="C234" s="31"/>
    </row>
    <row r="235" s="30" customFormat="1" ht="15.75">
      <c r="C235" s="31"/>
    </row>
    <row r="236" s="30" customFormat="1" ht="15.75">
      <c r="C236" s="31"/>
    </row>
    <row r="237" s="30" customFormat="1" ht="15.75">
      <c r="C237" s="31"/>
    </row>
    <row r="238" s="30" customFormat="1" ht="15.75">
      <c r="C238" s="31"/>
    </row>
    <row r="239" s="30" customFormat="1" ht="15.75">
      <c r="C239" s="31"/>
    </row>
    <row r="240" s="30" customFormat="1" ht="15.75">
      <c r="C240" s="31"/>
    </row>
    <row r="241" s="30" customFormat="1" ht="15.75">
      <c r="C241" s="31"/>
    </row>
    <row r="242" s="30" customFormat="1" ht="15.75">
      <c r="C242" s="31"/>
    </row>
    <row r="243" s="30" customFormat="1" ht="15.75">
      <c r="C243" s="31"/>
    </row>
    <row r="244" s="30" customFormat="1" ht="15.75">
      <c r="C244" s="31"/>
    </row>
    <row r="245" s="30" customFormat="1" ht="15.75">
      <c r="C245" s="31"/>
    </row>
    <row r="246" s="30" customFormat="1" ht="15.75">
      <c r="C246" s="31"/>
    </row>
    <row r="247" s="30" customFormat="1" ht="15.75">
      <c r="C247" s="31"/>
    </row>
    <row r="248" s="30" customFormat="1" ht="15.75">
      <c r="C248" s="31"/>
    </row>
    <row r="249" s="30" customFormat="1" ht="15.75">
      <c r="C249" s="31"/>
    </row>
    <row r="250" s="30" customFormat="1" ht="15.75">
      <c r="C250" s="31"/>
    </row>
    <row r="251" s="30" customFormat="1" ht="15.75">
      <c r="C251" s="31"/>
    </row>
    <row r="252" s="30" customFormat="1" ht="15.75">
      <c r="C252" s="31"/>
    </row>
    <row r="253" s="30" customFormat="1" ht="15.75">
      <c r="C253" s="31"/>
    </row>
    <row r="254" s="30" customFormat="1" ht="15.75">
      <c r="C254" s="31"/>
    </row>
    <row r="255" s="30" customFormat="1" ht="15.75">
      <c r="C255" s="31"/>
    </row>
    <row r="256" s="30" customFormat="1" ht="15.75">
      <c r="C256" s="31"/>
    </row>
    <row r="257" s="30" customFormat="1" ht="15.75">
      <c r="C257" s="31"/>
    </row>
    <row r="258" s="30" customFormat="1" ht="15.75">
      <c r="C258" s="31"/>
    </row>
    <row r="259" s="30" customFormat="1" ht="15.75">
      <c r="C259" s="31"/>
    </row>
    <row r="260" s="30" customFormat="1" ht="15.75">
      <c r="C260" s="31"/>
    </row>
    <row r="261" s="30" customFormat="1" ht="15.75">
      <c r="C261" s="31"/>
    </row>
    <row r="262" s="30" customFormat="1" ht="15.75">
      <c r="C262" s="31"/>
    </row>
    <row r="263" s="30" customFormat="1" ht="15.75">
      <c r="C263" s="31"/>
    </row>
    <row r="264" s="30" customFormat="1" ht="15.75">
      <c r="C264" s="31"/>
    </row>
    <row r="265" s="30" customFormat="1" ht="15.75">
      <c r="C265" s="31"/>
    </row>
    <row r="266" s="30" customFormat="1" ht="15.75">
      <c r="C266" s="31"/>
    </row>
    <row r="267" s="30" customFormat="1" ht="15.75">
      <c r="C267" s="31"/>
    </row>
    <row r="268" s="30" customFormat="1" ht="15.75">
      <c r="C268" s="31"/>
    </row>
    <row r="269" s="30" customFormat="1" ht="15.75">
      <c r="C269" s="31"/>
    </row>
    <row r="270" s="30" customFormat="1" ht="15.75">
      <c r="C270" s="31"/>
    </row>
    <row r="271" s="30" customFormat="1" ht="15.75">
      <c r="C271" s="31"/>
    </row>
    <row r="272" s="30" customFormat="1" ht="15.75">
      <c r="C272" s="31"/>
    </row>
    <row r="273" s="30" customFormat="1" ht="15.75">
      <c r="C273" s="31"/>
    </row>
    <row r="274" s="30" customFormat="1" ht="15.75">
      <c r="C274" s="31"/>
    </row>
    <row r="275" s="30" customFormat="1" ht="15.75">
      <c r="C275" s="31"/>
    </row>
    <row r="276" s="30" customFormat="1" ht="15.75">
      <c r="C276" s="31"/>
    </row>
    <row r="277" s="30" customFormat="1" ht="15.75">
      <c r="C277" s="31"/>
    </row>
    <row r="278" s="30" customFormat="1" ht="15.75">
      <c r="C278" s="31"/>
    </row>
    <row r="279" s="30" customFormat="1" ht="15.75">
      <c r="C279" s="31"/>
    </row>
    <row r="280" s="30" customFormat="1" ht="15.75">
      <c r="C280" s="31"/>
    </row>
    <row r="281" s="30" customFormat="1" ht="15.75">
      <c r="C281" s="31"/>
    </row>
    <row r="282" s="30" customFormat="1" ht="15.75">
      <c r="C282" s="31"/>
    </row>
    <row r="283" s="30" customFormat="1" ht="15.75">
      <c r="C283" s="31"/>
    </row>
    <row r="284" s="30" customFormat="1" ht="15.75">
      <c r="C284" s="31"/>
    </row>
    <row r="285" s="30" customFormat="1" ht="15.75">
      <c r="C285" s="31"/>
    </row>
    <row r="286" s="30" customFormat="1" ht="15.75">
      <c r="C286" s="31"/>
    </row>
    <row r="287" s="30" customFormat="1" ht="15.75">
      <c r="C287" s="31"/>
    </row>
    <row r="288" s="30" customFormat="1" ht="15.75">
      <c r="C288" s="31"/>
    </row>
    <row r="289" s="30" customFormat="1" ht="15.75">
      <c r="C289" s="31"/>
    </row>
    <row r="290" s="30" customFormat="1" ht="15.75">
      <c r="C290" s="31"/>
    </row>
    <row r="291" s="30" customFormat="1" ht="15.75">
      <c r="C291" s="31"/>
    </row>
    <row r="292" s="30" customFormat="1" ht="15.75">
      <c r="C292" s="31"/>
    </row>
    <row r="293" s="30" customFormat="1" ht="15.75">
      <c r="C293" s="31"/>
    </row>
    <row r="294" s="30" customFormat="1" ht="15.75">
      <c r="C294" s="31"/>
    </row>
    <row r="295" s="30" customFormat="1" ht="15.75">
      <c r="C295" s="31"/>
    </row>
    <row r="296" s="30" customFormat="1" ht="15.75">
      <c r="C296" s="31"/>
    </row>
    <row r="297" s="30" customFormat="1" ht="15.75">
      <c r="C297" s="31"/>
    </row>
    <row r="298" s="30" customFormat="1" ht="15.75">
      <c r="C298" s="31"/>
    </row>
    <row r="299" s="30" customFormat="1" ht="15.75">
      <c r="C299" s="31"/>
    </row>
    <row r="300" s="30" customFormat="1" ht="15.75">
      <c r="C300" s="31"/>
    </row>
    <row r="301" s="30" customFormat="1" ht="15.75">
      <c r="C301" s="31"/>
    </row>
    <row r="302" s="30" customFormat="1" ht="15.75">
      <c r="C302" s="31"/>
    </row>
    <row r="303" s="30" customFormat="1" ht="15.75">
      <c r="C303" s="31"/>
    </row>
    <row r="304" s="30" customFormat="1" ht="15.75">
      <c r="C304" s="31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Felipe Miranda</cp:lastModifiedBy>
  <dcterms:created xsi:type="dcterms:W3CDTF">2017-06-21T05:29:07Z</dcterms:created>
  <dcterms:modified xsi:type="dcterms:W3CDTF">2017-06-26T19:34:24Z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